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https://d.docs.live.net/783f3f0afdc4b84d/Desktop/"/>
    </mc:Choice>
  </mc:AlternateContent>
  <xr:revisionPtr revIDLastSave="2" documentId="14_{9AD8E5D2-9897-4AEB-A17A-198B2A761395}" xr6:coauthVersionLast="45" xr6:coauthVersionMax="45" xr10:uidLastSave="{67CAC63E-6196-4AC2-B104-B285A4E1F028}"/>
  <bookViews>
    <workbookView xWindow="-90" yWindow="-90" windowWidth="19380" windowHeight="10380" xr2:uid="{00000000-000D-0000-FFFF-FFFF00000000}"/>
  </bookViews>
  <sheets>
    <sheet name="Start" sheetId="1" r:id="rId1"/>
    <sheet name="Your Program" sheetId="2" r:id="rId2"/>
    <sheet name="RPE, Warm-ups &amp; Pre-hab" sheetId="3" r:id="rId3"/>
  </sheets>
  <definedNames>
    <definedName name="_xlnm._FilterDatabase" localSheetId="0" hidden="1">Start!$A$4:$H$14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1" i="1" l="1"/>
  <c r="AA84" i="2" s="1" a="1"/>
  <c r="AA84" i="2" s="1"/>
  <c r="N51" i="1"/>
  <c r="C4" i="2" s="1" a="1"/>
  <c r="C4" i="2" s="1"/>
  <c r="E189" i="2" l="1" a="1"/>
  <c r="E189" i="2" s="1"/>
  <c r="P138" i="2" a="1"/>
  <c r="P138" i="2" s="1"/>
  <c r="AA138" i="2" a="1"/>
  <c r="AA138" i="2" s="1"/>
  <c r="E4" i="2" a="1"/>
  <c r="E4" i="2" s="1"/>
  <c r="P189" i="2" a="1"/>
  <c r="P189" i="2" s="1"/>
  <c r="Q189" i="2" s="1"/>
  <c r="C189" i="2" a="1"/>
  <c r="C189" i="2" s="1"/>
  <c r="AA4" i="2" a="1"/>
  <c r="AA4" i="2" s="1"/>
  <c r="P4" i="2" a="1"/>
  <c r="P4" i="2" s="1"/>
  <c r="AA60" i="2" a="1"/>
  <c r="AA60" i="2" s="1"/>
  <c r="AB60" i="2" s="1"/>
  <c r="P28" i="2" a="1"/>
  <c r="P28" i="2" s="1"/>
  <c r="E116" i="2" a="1"/>
  <c r="E116" i="2" s="1"/>
  <c r="P116" i="2" a="1"/>
  <c r="P116" i="2" s="1"/>
  <c r="AA116" i="2" a="1"/>
  <c r="AA116" i="2" s="1"/>
  <c r="E84" i="2" a="1"/>
  <c r="E84" i="2" s="1"/>
  <c r="E167" i="2" a="1"/>
  <c r="E167" i="2" s="1"/>
  <c r="P84" i="2" a="1"/>
  <c r="P84" i="2" s="1"/>
  <c r="AA28" i="2" a="1"/>
  <c r="AA28" i="2" s="1"/>
  <c r="E60" i="2" a="1"/>
  <c r="E60" i="2" s="1"/>
  <c r="P60" i="2" a="1"/>
  <c r="P60" i="2" s="1"/>
  <c r="P167" i="2" a="1"/>
  <c r="P167" i="2" s="1"/>
  <c r="Y84" i="2" a="1"/>
  <c r="Y84" i="2" s="1"/>
  <c r="C167" i="2" a="1"/>
  <c r="C167" i="2" s="1"/>
  <c r="Y116" i="2" a="1"/>
  <c r="Y116" i="2" s="1"/>
  <c r="C116" i="2" a="1"/>
  <c r="C116" i="2" s="1"/>
  <c r="N167" i="2" a="1"/>
  <c r="N167" i="2" s="1"/>
  <c r="N116" i="2" a="1"/>
  <c r="N116" i="2" s="1"/>
  <c r="C138" i="2" a="1"/>
  <c r="C138" i="2" s="1"/>
  <c r="N138" i="2" a="1"/>
  <c r="N138" i="2" s="1"/>
  <c r="Y138" i="2" a="1"/>
  <c r="Y138" i="2" s="1"/>
  <c r="C60" i="2" a="1"/>
  <c r="C60" i="2" s="1"/>
  <c r="C84" i="2" a="1"/>
  <c r="C84" i="2" s="1"/>
  <c r="Y28" i="2" a="1"/>
  <c r="Y28" i="2" s="1"/>
  <c r="N28" i="2" a="1"/>
  <c r="N28" i="2" s="1"/>
  <c r="Y4" i="2" a="1"/>
  <c r="Y4" i="2" s="1"/>
  <c r="N60" i="2" a="1"/>
  <c r="N60" i="2" s="1"/>
  <c r="N84" i="2" a="1"/>
  <c r="N84" i="2" s="1"/>
  <c r="N4" i="2" a="1"/>
  <c r="N4" i="2" s="1"/>
  <c r="C28" i="2" a="1"/>
  <c r="C28" i="2" s="1"/>
  <c r="E28" i="2" a="1"/>
  <c r="E28" i="2" s="1"/>
  <c r="M198" i="2"/>
  <c r="M178" i="2"/>
  <c r="M166" i="2"/>
  <c r="B198" i="2"/>
  <c r="B178" i="2"/>
  <c r="B166" i="2"/>
  <c r="X147" i="2"/>
  <c r="X127" i="2"/>
  <c r="X115" i="2"/>
  <c r="M147" i="2"/>
  <c r="M127" i="2"/>
  <c r="M115" i="2"/>
  <c r="B147" i="2"/>
  <c r="B127" i="2"/>
  <c r="B115" i="2"/>
  <c r="X94" i="2"/>
  <c r="X73" i="2"/>
  <c r="X61" i="2"/>
  <c r="M94" i="2"/>
  <c r="M73" i="2"/>
  <c r="M61" i="2"/>
  <c r="B94" i="2"/>
  <c r="B73" i="2"/>
  <c r="B61" i="2"/>
  <c r="X38" i="2"/>
  <c r="M38" i="2"/>
  <c r="B38" i="2"/>
  <c r="X17" i="2"/>
  <c r="M17" i="2"/>
  <c r="B17" i="2"/>
  <c r="X5" i="2"/>
  <c r="M5" i="2"/>
  <c r="B5" i="2"/>
  <c r="H234" i="2"/>
  <c r="H233" i="2"/>
  <c r="H232" i="2"/>
  <c r="H231" i="2"/>
  <c r="H230" i="2"/>
  <c r="H229" i="2"/>
  <c r="H228" i="2"/>
  <c r="H227" i="2"/>
  <c r="H226" i="2"/>
  <c r="H225" i="2"/>
  <c r="H224" i="2"/>
  <c r="H223" i="2"/>
  <c r="AA179" i="2"/>
  <c r="AA178" i="2"/>
  <c r="AA169" i="2"/>
  <c r="AA168" i="2"/>
  <c r="AA167" i="2"/>
  <c r="AA166" i="2"/>
  <c r="P198" i="2"/>
  <c r="Q198" i="2" s="1"/>
  <c r="Q206" i="2" s="1"/>
  <c r="Q188" i="2"/>
  <c r="P177" i="2"/>
  <c r="Q177" i="2" s="1"/>
  <c r="Q184" i="2" s="1"/>
  <c r="P168" i="2"/>
  <c r="Q168" i="2" s="1"/>
  <c r="Q173" i="2" s="1"/>
  <c r="P166" i="2"/>
  <c r="Q166" i="2" s="1"/>
  <c r="P199" i="2"/>
  <c r="Q199" i="2" s="1"/>
  <c r="Q207" i="2" s="1"/>
  <c r="P178" i="2"/>
  <c r="Q178" i="2" s="1"/>
  <c r="Q185" i="2" s="1"/>
  <c r="E199" i="2"/>
  <c r="F199" i="2" s="1"/>
  <c r="F207" i="2" s="1"/>
  <c r="E178" i="2"/>
  <c r="F178" i="2" s="1"/>
  <c r="F185" i="2" s="1"/>
  <c r="AA117" i="2"/>
  <c r="AB117" i="2" s="1"/>
  <c r="AB122" i="2" s="1"/>
  <c r="E168" i="2"/>
  <c r="F168" i="2" s="1"/>
  <c r="F173" i="2" s="1"/>
  <c r="E166" i="2"/>
  <c r="F166" i="2" s="1"/>
  <c r="E198" i="2"/>
  <c r="F198" i="2" s="1"/>
  <c r="F206" i="2" s="1"/>
  <c r="E177" i="2"/>
  <c r="F177" i="2" s="1"/>
  <c r="F184" i="2" s="1"/>
  <c r="AA148" i="2"/>
  <c r="AB148" i="2" s="1"/>
  <c r="AB156" i="2" s="1"/>
  <c r="AA147" i="2"/>
  <c r="AB147" i="2" s="1"/>
  <c r="AB155" i="2" s="1"/>
  <c r="AB137" i="2"/>
  <c r="AA127" i="2"/>
  <c r="AB127" i="2" s="1"/>
  <c r="AB134" i="2" s="1"/>
  <c r="AA126" i="2"/>
  <c r="AB126" i="2" s="1"/>
  <c r="AB133" i="2" s="1"/>
  <c r="AA115" i="2"/>
  <c r="AB115" i="2" s="1"/>
  <c r="P148" i="2"/>
  <c r="Q148" i="2" s="1"/>
  <c r="Q156" i="2" s="1"/>
  <c r="P147" i="2"/>
  <c r="Q147" i="2" s="1"/>
  <c r="Q155" i="2" s="1"/>
  <c r="P127" i="2"/>
  <c r="Q127" i="2" s="1"/>
  <c r="Q134" i="2" s="1"/>
  <c r="P126" i="2"/>
  <c r="Q126" i="2" s="1"/>
  <c r="Q133" i="2" s="1"/>
  <c r="P117" i="2"/>
  <c r="Q117" i="2" s="1"/>
  <c r="Q122" i="2" s="1"/>
  <c r="P115" i="2"/>
  <c r="Q115" i="2" s="1"/>
  <c r="E148" i="2"/>
  <c r="F148" i="2" s="1"/>
  <c r="F156" i="2" s="1"/>
  <c r="E147" i="2"/>
  <c r="F147" i="2" s="1"/>
  <c r="F155" i="2" s="1"/>
  <c r="E138" i="2"/>
  <c r="E127" i="2"/>
  <c r="F127" i="2" s="1"/>
  <c r="F134" i="2" s="1"/>
  <c r="E126" i="2"/>
  <c r="F126" i="2" s="1"/>
  <c r="F133" i="2" s="1"/>
  <c r="E117" i="2"/>
  <c r="F117" i="2" s="1"/>
  <c r="F122" i="2" s="1"/>
  <c r="E115" i="2"/>
  <c r="F115" i="2" s="1"/>
  <c r="F137" i="2"/>
  <c r="AA94" i="2"/>
  <c r="AB94" i="2" s="1"/>
  <c r="AB103" i="2" s="1"/>
  <c r="AA73" i="2"/>
  <c r="AB73" i="2" s="1"/>
  <c r="AB80" i="2" s="1"/>
  <c r="AA72" i="2"/>
  <c r="AB72" i="2" s="1"/>
  <c r="AB79" i="2" s="1"/>
  <c r="AA62" i="2"/>
  <c r="AB62" i="2" s="1"/>
  <c r="AB68" i="2" s="1"/>
  <c r="AA61" i="2"/>
  <c r="AB61" i="2" s="1"/>
  <c r="AA95" i="2"/>
  <c r="AB95" i="2" s="1"/>
  <c r="AB104" i="2" s="1"/>
  <c r="P94" i="2"/>
  <c r="Q94" i="2" s="1"/>
  <c r="Q103" i="2" s="1"/>
  <c r="P95" i="2"/>
  <c r="Q95" i="2" s="1"/>
  <c r="Q104" i="2" s="1"/>
  <c r="Q83" i="2"/>
  <c r="P61" i="2"/>
  <c r="Q61" i="2" s="1"/>
  <c r="P73" i="2"/>
  <c r="Q73" i="2" s="1"/>
  <c r="Q80" i="2" s="1"/>
  <c r="P72" i="2"/>
  <c r="Q72" i="2" s="1"/>
  <c r="Q79" i="2" s="1"/>
  <c r="P62" i="2"/>
  <c r="Q62" i="2" s="1"/>
  <c r="Q68" i="2" s="1"/>
  <c r="E73" i="2"/>
  <c r="F73" i="2" s="1"/>
  <c r="F80" i="2" s="1"/>
  <c r="E72" i="2"/>
  <c r="F72" i="2" s="1"/>
  <c r="F79" i="2" s="1"/>
  <c r="E62" i="2"/>
  <c r="F62" i="2" s="1"/>
  <c r="F68" i="2" s="1"/>
  <c r="E95" i="2"/>
  <c r="F95" i="2" s="1"/>
  <c r="F104" i="2" s="1"/>
  <c r="E94" i="2"/>
  <c r="F94" i="2" s="1"/>
  <c r="F103" i="2" s="1"/>
  <c r="E61" i="2"/>
  <c r="F61" i="2" s="1"/>
  <c r="AA39" i="2"/>
  <c r="AB39" i="2" s="1"/>
  <c r="AB48" i="2" s="1"/>
  <c r="AA38" i="2"/>
  <c r="AB38" i="2" s="1"/>
  <c r="AB47" i="2" s="1"/>
  <c r="AB27" i="2"/>
  <c r="AA17" i="2"/>
  <c r="AB17" i="2" s="1"/>
  <c r="AB24" i="2" s="1"/>
  <c r="AA16" i="2"/>
  <c r="AB16" i="2" s="1"/>
  <c r="AB23" i="2" s="1"/>
  <c r="AA6" i="2"/>
  <c r="AB6" i="2" s="1"/>
  <c r="AB12" i="2" s="1"/>
  <c r="AA5" i="2"/>
  <c r="AB5" i="2" s="1"/>
  <c r="P39" i="2"/>
  <c r="P38" i="2"/>
  <c r="P17" i="2"/>
  <c r="Q17" i="2" s="1"/>
  <c r="Q24" i="2" s="1"/>
  <c r="P16" i="2"/>
  <c r="Q16" i="2" s="1"/>
  <c r="Q23" i="2" s="1"/>
  <c r="P5" i="2"/>
  <c r="Q5" i="2" s="1"/>
  <c r="E39" i="2"/>
  <c r="E6" i="2"/>
  <c r="F6" i="2" s="1"/>
  <c r="F12" i="2" s="1"/>
  <c r="P6" i="2"/>
  <c r="Q6" i="2" s="1"/>
  <c r="Q12" i="2" s="1"/>
  <c r="E38" i="2"/>
  <c r="E17" i="2"/>
  <c r="F17" i="2" s="1"/>
  <c r="F24" i="2" s="1"/>
  <c r="E16" i="2"/>
  <c r="E5" i="2"/>
  <c r="Q84" i="2" l="1"/>
  <c r="Q91" i="2" s="1"/>
  <c r="F60" i="2"/>
  <c r="F69" i="2" s="1"/>
  <c r="F189" i="2"/>
  <c r="F195" i="2" s="1"/>
  <c r="AB28" i="2"/>
  <c r="AB35" i="2" s="1"/>
  <c r="Q167" i="2"/>
  <c r="Q174" i="2" s="1"/>
  <c r="Q116" i="2"/>
  <c r="Q123" i="2" s="1"/>
  <c r="F116" i="2"/>
  <c r="F123" i="2" s="1"/>
  <c r="AB84" i="2"/>
  <c r="AB91" i="2" s="1"/>
  <c r="AB138" i="2"/>
  <c r="AB144" i="2" s="1"/>
  <c r="F138" i="2"/>
  <c r="F144" i="2" s="1"/>
  <c r="AB116" i="2"/>
  <c r="AB123" i="2" s="1"/>
  <c r="Q28" i="2"/>
  <c r="Q35" i="2" s="1"/>
  <c r="F167" i="2"/>
  <c r="F174" i="2" s="1"/>
  <c r="Q60" i="2"/>
  <c r="Q69" i="2" s="1"/>
  <c r="Q4" i="2"/>
  <c r="Q13" i="2" s="1"/>
  <c r="AB4" i="2"/>
  <c r="AB13" i="2" s="1"/>
  <c r="F84" i="2"/>
  <c r="F91" i="2" s="1"/>
  <c r="Q138" i="2"/>
  <c r="Q144" i="2" s="1"/>
  <c r="Q195" i="2"/>
  <c r="F28" i="2"/>
  <c r="X251" i="2"/>
  <c r="X264" i="2"/>
  <c r="X259" i="2"/>
  <c r="X243" i="2"/>
  <c r="X249" i="2"/>
  <c r="X263" i="2"/>
  <c r="X246" i="2"/>
  <c r="X247" i="2"/>
  <c r="X267" i="2"/>
  <c r="X244" i="2"/>
  <c r="X262" i="2"/>
  <c r="X266" i="2"/>
  <c r="X260" i="2"/>
  <c r="X261" i="2"/>
  <c r="X245" i="2"/>
  <c r="X248" i="2"/>
  <c r="X265" i="2"/>
  <c r="X250" i="2"/>
  <c r="AB69" i="2"/>
  <c r="Q39" i="2"/>
  <c r="Q48" i="2" s="1"/>
  <c r="X258" i="2" s="1"/>
  <c r="Q38" i="2"/>
  <c r="Q47" i="2" s="1"/>
  <c r="X242" i="2" s="1"/>
  <c r="X278" i="2" l="1"/>
  <c r="X282" i="2"/>
  <c r="X276" i="2"/>
  <c r="X275" i="2"/>
  <c r="X274" i="2"/>
  <c r="X277" i="2"/>
  <c r="X280" i="2"/>
  <c r="X283" i="2"/>
  <c r="X281" i="2"/>
  <c r="X279" i="2"/>
  <c r="H222" i="2"/>
  <c r="AA189" i="2"/>
  <c r="AB189" i="2" s="1"/>
  <c r="AB179" i="2"/>
  <c r="AB185" i="2" s="1"/>
  <c r="AB178" i="2"/>
  <c r="AB184" i="2" s="1"/>
  <c r="AA170" i="2"/>
  <c r="AB169" i="2"/>
  <c r="AB174" i="2" s="1"/>
  <c r="AB168" i="2"/>
  <c r="AB173" i="2" s="1"/>
  <c r="AB167" i="2"/>
  <c r="AB166" i="2"/>
  <c r="F39" i="2"/>
  <c r="F48" i="2" s="1"/>
  <c r="X257" i="2" s="1"/>
  <c r="F38" i="2"/>
  <c r="F47" i="2" s="1"/>
  <c r="F27" i="2"/>
  <c r="F35" i="2" s="1"/>
  <c r="F16" i="2"/>
  <c r="F23" i="2" s="1"/>
  <c r="F5" i="2"/>
  <c r="F4" i="2"/>
  <c r="AB175" i="2" l="1"/>
  <c r="X284" i="2" s="1"/>
  <c r="X252" i="2"/>
  <c r="X268" i="2"/>
  <c r="X241" i="2"/>
  <c r="M241" i="2" s="1"/>
  <c r="F13" i="2"/>
  <c r="M257" i="2" l="1"/>
  <c r="M258" i="2" s="1"/>
  <c r="M259" i="2" s="1"/>
  <c r="M260" i="2" s="1"/>
  <c r="X273" i="2"/>
  <c r="M273" i="2" s="1"/>
  <c r="M274" i="2" s="1"/>
  <c r="M275" i="2" s="1"/>
  <c r="M276" i="2" s="1"/>
  <c r="M277" i="2" s="1"/>
  <c r="M278" i="2" s="1"/>
  <c r="M242" i="2"/>
  <c r="M243" i="2" s="1"/>
  <c r="M244" i="2" s="1"/>
  <c r="M261" i="2" l="1"/>
  <c r="M262" i="2" s="1"/>
  <c r="M263" i="2" s="1"/>
  <c r="M264" i="2" s="1"/>
  <c r="M265" i="2" s="1"/>
  <c r="M266" i="2" s="1"/>
  <c r="M267" i="2" s="1"/>
  <c r="M268" i="2" s="1"/>
  <c r="M245" i="2"/>
  <c r="M246" i="2" s="1"/>
  <c r="M247" i="2" s="1"/>
  <c r="M248" i="2" s="1"/>
  <c r="M249" i="2" s="1"/>
  <c r="M250" i="2" s="1"/>
  <c r="M251" i="2" s="1"/>
  <c r="M252" i="2" s="1"/>
  <c r="M279" i="2"/>
  <c r="M280" i="2" s="1"/>
  <c r="M281" i="2" s="1"/>
  <c r="M282" i="2" s="1"/>
  <c r="M283" i="2" s="1"/>
  <c r="M28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<sst xmlns="http://schemas.openxmlformats.org/spreadsheetml/2006/main" count="3064" uniqueCount="204">
  <si>
    <t>WEEK 2</t>
  </si>
  <si>
    <t>WEEK 3</t>
  </si>
  <si>
    <t>DAY 1</t>
  </si>
  <si>
    <t>SETS</t>
  </si>
  <si>
    <t>REPS</t>
  </si>
  <si>
    <t>WEIGHT</t>
  </si>
  <si>
    <t>DAILY VOLUME</t>
  </si>
  <si>
    <t>TEMPO</t>
  </si>
  <si>
    <t>NOTES</t>
  </si>
  <si>
    <t>SQUAT</t>
  </si>
  <si>
    <t xml:space="preserve"> - </t>
  </si>
  <si>
    <t>BENCH PRESS</t>
  </si>
  <si>
    <t>PAUSED.</t>
  </si>
  <si>
    <t>TOTAL SQUAT VOLUME</t>
  </si>
  <si>
    <t>TOTAL BENCH PRESS VOLUME</t>
  </si>
  <si>
    <t>DAY 2</t>
  </si>
  <si>
    <t>DEADLIFT VARIANT</t>
  </si>
  <si>
    <t>TOTAL DEADLIFT VOLUME</t>
  </si>
  <si>
    <t>DAY 3</t>
  </si>
  <si>
    <t>WIDE GRIP PULLDOWNS</t>
  </si>
  <si>
    <t>DB LATERAL RAISES</t>
  </si>
  <si>
    <t>DAY 4</t>
  </si>
  <si>
    <t>DEADLIFT</t>
  </si>
  <si>
    <t>CLOSE GRIP BENCH PRESS</t>
  </si>
  <si>
    <t>END OF WEEK BODY WEIGHT:</t>
  </si>
  <si>
    <t>WEEK 4</t>
  </si>
  <si>
    <t>WEEK 5</t>
  </si>
  <si>
    <t>WEEK 7</t>
  </si>
  <si>
    <t>WEEK 8</t>
  </si>
  <si>
    <t>WEEK 9</t>
  </si>
  <si>
    <t>WEEK 10</t>
  </si>
  <si>
    <t>WEEK 11</t>
  </si>
  <si>
    <t>WEEK 12</t>
  </si>
  <si>
    <t>RPE</t>
  </si>
  <si>
    <t>ADDITIONAL NOTES</t>
  </si>
  <si>
    <t>Weekly Body Weight Log</t>
  </si>
  <si>
    <t>Week</t>
  </si>
  <si>
    <t>Body Weight</t>
  </si>
  <si>
    <t>Start</t>
  </si>
  <si>
    <t>Weekly Squat Cumulative Volume</t>
  </si>
  <si>
    <t>Weekly Squat Volume</t>
  </si>
  <si>
    <t>Cumulative Volume</t>
  </si>
  <si>
    <t>Volume</t>
  </si>
  <si>
    <t>Weekly Bench Cumulative Volume</t>
  </si>
  <si>
    <t>Weekly Bench Volume</t>
  </si>
  <si>
    <t xml:space="preserve"> Volume</t>
  </si>
  <si>
    <t>Weekly Deadlift Cumulative Volume</t>
  </si>
  <si>
    <t>Weekly Deadlift Volume</t>
  </si>
  <si>
    <t>PROGRAM ANALYSIS</t>
  </si>
  <si>
    <t>BLOCK PULL</t>
  </si>
  <si>
    <t>DEFICIT DEADLIFT</t>
  </si>
  <si>
    <t>PAUSED DEADLIFT</t>
  </si>
  <si>
    <t>NAME</t>
  </si>
  <si>
    <t>AGE</t>
  </si>
  <si>
    <t>STARTING BODY WEIGHT</t>
  </si>
  <si>
    <t>HIGH BAR SQUAT</t>
  </si>
  <si>
    <t>DAY'S COMMENTS</t>
  </si>
  <si>
    <t>SQUAT VARIANT</t>
  </si>
  <si>
    <t xml:space="preserve"> - During the program there are some things you will need to/should enter on a weekly &amp; daily basis:</t>
  </si>
  <si>
    <t>INSTRUCTIONS &amp; INFO</t>
  </si>
  <si>
    <t>Email:</t>
  </si>
  <si>
    <t>Instagram:</t>
  </si>
  <si>
    <t>Our Instagram!</t>
  </si>
  <si>
    <t>Email Us!</t>
  </si>
  <si>
    <r>
      <t xml:space="preserve">2. Your </t>
    </r>
    <r>
      <rPr>
        <b/>
        <sz val="16"/>
        <color rgb="FF000000"/>
        <rFont val="Calibri"/>
        <family val="2"/>
      </rPr>
      <t>Age &amp; Starting Body Weight</t>
    </r>
    <r>
      <rPr>
        <sz val="16"/>
        <color rgb="FF000000"/>
        <rFont val="Calibri"/>
        <family val="2"/>
      </rPr>
      <t>. These are not completely necessary before starting the program but they do provide a good point of reference for the future.</t>
    </r>
  </si>
  <si>
    <r>
      <t xml:space="preserve">2. </t>
    </r>
    <r>
      <rPr>
        <b/>
        <sz val="16"/>
        <rFont val="Arial"/>
        <family val="2"/>
      </rPr>
      <t xml:space="preserve">You should/can also fill in your comments on a daily basis </t>
    </r>
    <r>
      <rPr>
        <sz val="16"/>
        <color theme="1"/>
        <rFont val="Arial"/>
        <family val="2"/>
      </rPr>
      <t>under "DAY'S COMMENTS".</t>
    </r>
  </si>
  <si>
    <r>
      <t xml:space="preserve">1. In your program even though an exercise may be listed, if there are dashes ( - ) in the "WEIGHT", "REPS" &amp; "SETS" columns, then </t>
    </r>
    <r>
      <rPr>
        <b/>
        <sz val="16"/>
        <rFont val="Arial"/>
        <family val="2"/>
      </rPr>
      <t>that exercise is not to be performed that week</t>
    </r>
    <r>
      <rPr>
        <sz val="16"/>
        <color theme="1"/>
        <rFont val="Arial"/>
        <family val="2"/>
      </rPr>
      <t>.</t>
    </r>
  </si>
  <si>
    <r>
      <t xml:space="preserve">2. In some cases </t>
    </r>
    <r>
      <rPr>
        <b/>
        <sz val="16"/>
        <rFont val="Arial"/>
        <family val="2"/>
      </rPr>
      <t>you may see a zero ( 0 ) in the "WEIGHT" column</t>
    </r>
    <r>
      <rPr>
        <sz val="16"/>
        <color theme="1"/>
        <rFont val="Arial"/>
        <family val="2"/>
      </rPr>
      <t>. In this case, once an RPE is listed you have to decide the weight based off an RPE and fill it into this document.</t>
    </r>
  </si>
  <si>
    <r>
      <t xml:space="preserve">3. If there is a zero in the "WEIGHT" column &amp; there is no RPE given then that </t>
    </r>
    <r>
      <rPr>
        <b/>
        <u/>
        <sz val="16"/>
        <rFont val="Arial"/>
        <family val="2"/>
      </rPr>
      <t>weight will be auto generated</t>
    </r>
    <r>
      <rPr>
        <sz val="16"/>
        <color theme="1"/>
        <rFont val="Arial"/>
        <family val="2"/>
      </rPr>
      <t xml:space="preserve"> once the weight for the top set of that exercise is entered. </t>
    </r>
  </si>
  <si>
    <t>PAUSED SQUAT</t>
  </si>
  <si>
    <t>PIN SQUAT</t>
  </si>
  <si>
    <t>SSB FRONT SQUAT</t>
  </si>
  <si>
    <t>YOUR PROFILE</t>
  </si>
  <si>
    <t xml:space="preserve"> - Before getting started with or taking a full look at the program, these are the things you need to fill in/select in the "Your Profile" table above:</t>
  </si>
  <si>
    <t>SELECT HERE →</t>
  </si>
  <si>
    <t>ENTER YOUR CURRENT BEST LIFTS AND OTHER                 ←INFORMATION</t>
  </si>
  <si>
    <t>WEIGHTED HYPEREXTENSIONS</t>
  </si>
  <si>
    <t>REAR DELT FLYS</t>
  </si>
  <si>
    <t>MCGILL BIG 3</t>
  </si>
  <si>
    <t>8-10</t>
  </si>
  <si>
    <t>12-15</t>
  </si>
  <si>
    <t>7-8</t>
  </si>
  <si>
    <t>ONE ARM DB ROWS</t>
  </si>
  <si>
    <t>TRICEP OPTION</t>
  </si>
  <si>
    <t>BENCH PRESS VARIANT</t>
  </si>
  <si>
    <t>PENDLEY/SEAL ROWS</t>
  </si>
  <si>
    <t>SINGLE LEG HAMSTRING CURLS</t>
  </si>
  <si>
    <t>BULGARIAN SPLIT SQUATS</t>
  </si>
  <si>
    <t>6-8</t>
  </si>
  <si>
    <t>10-12</t>
  </si>
  <si>
    <t>SEATED ARNOLD PRESS</t>
  </si>
  <si>
    <t>BICEP OPTION</t>
  </si>
  <si>
    <t>WEEK 1 / INTRO</t>
  </si>
  <si>
    <t>WEEK 6 / DELOAD</t>
  </si>
  <si>
    <t>GHD BACK EXTENSIONS</t>
  </si>
  <si>
    <t>WEIGHTED CHIN UPS</t>
  </si>
  <si>
    <t>PRONE ROWS</t>
  </si>
  <si>
    <t>SLOW TEMPO DB RDLS</t>
  </si>
  <si>
    <t>SINGLE LEG EXTENSIONS</t>
  </si>
  <si>
    <t>6-10</t>
  </si>
  <si>
    <t>4-6</t>
  </si>
  <si>
    <t>7</t>
  </si>
  <si>
    <t>DEADLIFT OPENING ATTEMPT FOR TEST DAY</t>
  </si>
  <si>
    <t>???</t>
  </si>
  <si>
    <t>WEEK 12 RECOMMENDED REST SPLIT</t>
  </si>
  <si>
    <t>PR SINGLE.</t>
  </si>
  <si>
    <t xml:space="preserve"> </t>
  </si>
  <si>
    <r>
      <t xml:space="preserve">3. For the </t>
    </r>
    <r>
      <rPr>
        <b/>
        <sz val="16"/>
        <color rgb="FF000000"/>
        <rFont val="Calibri"/>
        <family val="2"/>
      </rPr>
      <t>"Squat Variant", "Bench Press Variant", "Deadlift Variant"</t>
    </r>
    <r>
      <rPr>
        <sz val="16"/>
        <color rgb="FF000000"/>
        <rFont val="Calibri"/>
        <family val="2"/>
      </rPr>
      <t xml:space="preserve"> </t>
    </r>
    <r>
      <rPr>
        <b/>
        <sz val="16"/>
        <color rgb="FF000000"/>
        <rFont val="Calibri"/>
        <family val="2"/>
      </rPr>
      <t>&amp; "Deadlift Variant 2"</t>
    </r>
    <r>
      <rPr>
        <sz val="16"/>
        <color rgb="FF000000"/>
        <rFont val="Calibri"/>
        <family val="2"/>
      </rPr>
      <t xml:space="preserve"> you will need to </t>
    </r>
    <r>
      <rPr>
        <b/>
        <u/>
        <sz val="16"/>
        <color rgb="FF000000"/>
        <rFont val="Calibri"/>
        <family val="2"/>
      </rPr>
      <t>Click on the cell to select which variant</t>
    </r>
    <r>
      <rPr>
        <sz val="16"/>
        <color rgb="FF000000"/>
        <rFont val="Calibri"/>
        <family val="2"/>
      </rPr>
      <t xml:space="preserve"> you want to use for this program. Following that you can enter an estimated or actual 1 rep max for this movement.</t>
    </r>
  </si>
  <si>
    <t>INSTRUCTIONS</t>
  </si>
  <si>
    <t xml:space="preserve"> - Please rate the following below based on your experience lifting, these selections will impact your program significantly:</t>
  </si>
  <si>
    <t>1. Rate your ability to handle/recover from volume for the deadlift:</t>
  </si>
  <si>
    <t>3. Rate your technique on the deadlift:</t>
  </si>
  <si>
    <t>2. How stressful is your life outside of the gym?</t>
  </si>
  <si>
    <r>
      <rPr>
        <b/>
        <sz val="20"/>
        <color rgb="FF000000"/>
        <rFont val="Calibri"/>
        <family val="2"/>
      </rPr>
      <t>1</t>
    </r>
    <r>
      <rPr>
        <b/>
        <sz val="16"/>
        <color rgb="FF000000"/>
        <rFont val="Calibri"/>
        <family val="2"/>
      </rPr>
      <t xml:space="preserve"> - Stressful. (Mediocre sleep &amp; Long Work/School hours) | </t>
    </r>
    <r>
      <rPr>
        <b/>
        <sz val="20"/>
        <color rgb="FF000000"/>
        <rFont val="Calibri"/>
        <family val="2"/>
      </rPr>
      <t>2</t>
    </r>
    <r>
      <rPr>
        <b/>
        <sz val="16"/>
        <color rgb="FF000000"/>
        <rFont val="Calibri"/>
        <family val="2"/>
      </rPr>
      <t xml:space="preserve"> - Average. (Decent Sleep &amp; Regular Work/School hours)  | </t>
    </r>
    <r>
      <rPr>
        <b/>
        <sz val="20"/>
        <color rgb="FF000000"/>
        <rFont val="Calibri"/>
        <family val="2"/>
      </rPr>
      <t>3</t>
    </r>
    <r>
      <rPr>
        <b/>
        <sz val="16"/>
        <color rgb="FF000000"/>
        <rFont val="Calibri"/>
        <family val="2"/>
      </rPr>
      <t xml:space="preserve"> - Low. (Good or Great Sleep &amp; Light Work/School hours)</t>
    </r>
  </si>
  <si>
    <r>
      <rPr>
        <b/>
        <u/>
        <sz val="16"/>
        <color rgb="FF000000"/>
        <rFont val="Calibri"/>
        <family val="2"/>
      </rPr>
      <t>CLICK</t>
    </r>
    <r>
      <rPr>
        <b/>
        <sz val="16"/>
        <color rgb="FF000000"/>
        <rFont val="Calibri"/>
        <family val="2"/>
      </rPr>
      <t xml:space="preserve"> THE CELL TO OPEN THE DROP DOWN MENU OR ENTER 1,2 OR 3.</t>
    </r>
  </si>
  <si>
    <t>Note: All these exercises may not be necessary for everyone, based on your needs you can perform these 2-4 times a week after training sessions or on rest days.</t>
  </si>
  <si>
    <t>4. Ys Ts Ws 3x8.</t>
  </si>
  <si>
    <t>3. Prone Swimmers 3x60s.</t>
  </si>
  <si>
    <t>2. Banded Lat stretch 3x60s.</t>
  </si>
  <si>
    <t>1. Banded internal &amp; external shoulder rotations 3x10.</t>
  </si>
  <si>
    <t>(All listed exercises can be found with a quick youtube/google search.)</t>
  </si>
  <si>
    <t>REHAB/PRE-HAB RECOMMENDATION</t>
  </si>
  <si>
    <t>Note: This is only a warm-up recommendation, If you have a routine that works for then you should feel free to continue it. You can also add to this warm-up or mix and match to suit your personal warm-ups needs.</t>
  </si>
  <si>
    <t>3. Lateral Tibial Glide 1x60s.</t>
  </si>
  <si>
    <t>2. Banded Dorsiflesion Mobilization 2x60s.</t>
  </si>
  <si>
    <t>1. Dorsiflexion Pails &amp; Rails 2X60s.</t>
  </si>
  <si>
    <t>ANKLE MOBILITY DRILLS</t>
  </si>
  <si>
    <t>6. Cat &amp; Camels 15 Reps.</t>
  </si>
  <si>
    <t>5. Inch Worms 15M.</t>
  </si>
  <si>
    <t>4. High Knees 15M.</t>
  </si>
  <si>
    <t>3. Banded side shuffle 15 Each Side.</t>
  </si>
  <si>
    <t>2. T Spine rotations 3x10.</t>
  </si>
  <si>
    <t>1. Reverse snow angles 4x10.</t>
  </si>
  <si>
    <t>WARM-UP RECOMMENDATION</t>
  </si>
  <si>
    <t xml:space="preserve"> As you use RPE more frequently and learn about it as it relates to you in particular, you will see that it is much more nuanced that just simply "I could do 2 more reps" &amp; you will also see that the RPE of a top set, working set or warm-up should impact our weight selection for the sets to come. For example, if we had a recommended top set of 5 @ a recommended RPE of 7 and when we actual execute this top set, the RPE was closer to a 9; In this case althought the recommended back downs are at a particular % or % drop, it would be smart for us to drop the back down weight by 5 to 10% to ensure that our effort on the day isn't above what it should be and that we continue to manage fatigue smartly.</t>
  </si>
  <si>
    <t xml:space="preserve"> Many times, when just getting into RPE or explaining it to someone, the simpliest way to do so is by comparing it to RIR (Reps In Reserve). For example if we were to have a set of 5 @ an RPE of 8, this would be most easily understood by saying that the athlete should pick a weight that that would be 2 reps away from failure with after completing 5 reps &amp; If we were to have a set of 5 @ an RPE of 9, we would say that the athlete should pick a weight that would leave them 1 rep away from failure after completing 5 reps. This is one of the most simple way of quickly getting into RPE.</t>
  </si>
  <si>
    <t xml:space="preserve"> RPE is an acronym which stands for Rate of Percieved Exertions and is a method used to communicate the intensity or recommended intensity of a particular lift or set. For the most part RPE is subjective as it can vary from person to person but an example of an objective aspect of RPE is the bar speed during the lift, which can fairly reliably be used to judge the amount of effort put into the lift. The RPE scale technically ranges from 1-10 but in practice only 6 to 10 are used. Anything below 6 is classified as too effortless to rank and anything above 10 is a failed lift/set.</t>
  </si>
  <si>
    <t>UNDERSTANDING RPE</t>
  </si>
  <si>
    <t>RST</t>
  </si>
  <si>
    <t>VARIATIONS</t>
  </si>
  <si>
    <t>LOW BLOCK PULL</t>
  </si>
  <si>
    <t>DEADLIFT VARIANT (PHASE 1)</t>
  </si>
  <si>
    <t>DEADLIFT VARIANT (PHASE 2)</t>
  </si>
  <si>
    <t>LARSEN PRESS</t>
  </si>
  <si>
    <t>BOARD PRESS</t>
  </si>
  <si>
    <t>SPOTO PRESS</t>
  </si>
  <si>
    <t>4. How well do you recover from higher intensities (higher percentages of your one rep max) on the deadlift?:</t>
  </si>
  <si>
    <t>PALOFF PRESSES</t>
  </si>
  <si>
    <t>WEIGHTED PLANKS</t>
  </si>
  <si>
    <t>30-60s</t>
  </si>
  <si>
    <t>TI</t>
  </si>
  <si>
    <r>
      <rPr>
        <b/>
        <sz val="20"/>
        <color rgb="FF000000"/>
        <rFont val="Calibri"/>
        <family val="2"/>
      </rPr>
      <t>1</t>
    </r>
    <r>
      <rPr>
        <b/>
        <sz val="16"/>
        <color rgb="FF000000"/>
        <rFont val="Calibri"/>
        <family val="2"/>
      </rPr>
      <t xml:space="preserve"> - I don't recover very well from higher intensities. | </t>
    </r>
    <r>
      <rPr>
        <b/>
        <sz val="20"/>
        <color rgb="FF000000"/>
        <rFont val="Calibri"/>
        <family val="2"/>
      </rPr>
      <t>2</t>
    </r>
    <r>
      <rPr>
        <b/>
        <sz val="16"/>
        <color rgb="FF000000"/>
        <rFont val="Calibri"/>
        <family val="2"/>
      </rPr>
      <t xml:space="preserve"> - I would say my recovery is average. | </t>
    </r>
    <r>
      <rPr>
        <b/>
        <sz val="20"/>
        <color rgb="FF000000"/>
        <rFont val="Calibri"/>
        <family val="2"/>
      </rPr>
      <t>3</t>
    </r>
    <r>
      <rPr>
        <b/>
        <sz val="16"/>
        <color rgb="FF000000"/>
        <rFont val="Calibri"/>
        <family val="2"/>
      </rPr>
      <t xml:space="preserve"> - I recover very well from higher intensities.</t>
    </r>
  </si>
  <si>
    <t>ASCENDING SINGLES BUILDING UP THE RPE.</t>
  </si>
  <si>
    <t>REST FOR 2 OR 3 DAYS BETWEEN DAY 2 AND DAY 3.</t>
  </si>
  <si>
    <t>SIDE PLANKS</t>
  </si>
  <si>
    <t>20-40s</t>
  </si>
  <si>
    <t>CABLE CRUNCHES</t>
  </si>
  <si>
    <t>15-20</t>
  </si>
  <si>
    <t>EACH SIDE.</t>
  </si>
  <si>
    <t>12-20</t>
  </si>
  <si>
    <t>DEADBUGS</t>
  </si>
  <si>
    <t>15+</t>
  </si>
  <si>
    <t>EACH SIDE/EACH EXERCISE.</t>
  </si>
  <si>
    <t>GHD SIT-UP HOLD</t>
  </si>
  <si>
    <t>STOP EACH SET JUST SHY OF FAILURE.</t>
  </si>
  <si>
    <t>30-40s</t>
  </si>
  <si>
    <t>FAILURE</t>
  </si>
  <si>
    <t>TUCK YOUR PELVIS AND SQUEEZE THE GLUTES.</t>
  </si>
  <si>
    <t>Key Notes</t>
  </si>
  <si>
    <t>8. Hip airplane 3x10 Each side.</t>
  </si>
  <si>
    <t>7. Pigeon pose 2X60s.</t>
  </si>
  <si>
    <t>6. Supine 90/90 breahting with hip lift 3X15 breaths.</t>
  </si>
  <si>
    <t>5. McGill BIG 3.</t>
  </si>
  <si>
    <t>9. Downward facing dog 3x60s.</t>
  </si>
  <si>
    <t>1-On-1 Coaching!</t>
  </si>
  <si>
    <r>
      <rPr>
        <b/>
        <sz val="20"/>
        <color rgb="FF000000"/>
        <rFont val="Calibri"/>
        <family val="2"/>
      </rPr>
      <t>1</t>
    </r>
    <r>
      <rPr>
        <b/>
        <sz val="16"/>
        <color rgb="FF000000"/>
        <rFont val="Calibri"/>
        <family val="2"/>
      </rPr>
      <t xml:space="preserve"> - I don't have great technique. (Not very efficient) | </t>
    </r>
    <r>
      <rPr>
        <b/>
        <sz val="20"/>
        <color rgb="FF000000"/>
        <rFont val="Calibri"/>
        <family val="2"/>
      </rPr>
      <t>2</t>
    </r>
    <r>
      <rPr>
        <b/>
        <sz val="16"/>
        <color rgb="FF000000"/>
        <rFont val="Calibri"/>
        <family val="2"/>
      </rPr>
      <t xml:space="preserve"> - I have average to good technique on this lift. | </t>
    </r>
    <r>
      <rPr>
        <b/>
        <sz val="20"/>
        <color rgb="FF000000"/>
        <rFont val="Calibri"/>
        <family val="2"/>
      </rPr>
      <t>3</t>
    </r>
    <r>
      <rPr>
        <b/>
        <sz val="16"/>
        <color rgb="FF000000"/>
        <rFont val="Calibri"/>
        <family val="2"/>
      </rPr>
      <t xml:space="preserve"> - My technique is almost flawless. (Very efficient)</t>
    </r>
  </si>
  <si>
    <t>6. Although the UNIT OF MEASUREMENT (LBS OR KG) for the program is not listed. The unit of measurement will be what you have used for your 1 rep maxes.</t>
  </si>
  <si>
    <r>
      <t xml:space="preserve">8. </t>
    </r>
    <r>
      <rPr>
        <b/>
        <sz val="16"/>
        <rFont val="Arial"/>
        <family val="2"/>
      </rPr>
      <t xml:space="preserve">If you do have an emergency question that is not answered within this document. Feel free to shoot us an email or Instagram DM: </t>
    </r>
  </si>
  <si>
    <r>
      <t>4. If there is a recommended weight and an RPE listed you can feel free to use either one. However you should never go over the recommended RPE for the day.</t>
    </r>
    <r>
      <rPr>
        <sz val="16"/>
        <color theme="1"/>
        <rFont val="Arial"/>
        <family val="2"/>
      </rPr>
      <t xml:space="preserve"> </t>
    </r>
  </si>
  <si>
    <r>
      <t>5. The volume and intensity in this program builds slowly! Be sure to not overshoot any weight or RPE and dial back the weight by 5% if the RPE is too high!</t>
    </r>
    <r>
      <rPr>
        <b/>
        <u/>
        <sz val="22"/>
        <color theme="1"/>
        <rFont val="Arial"/>
        <family val="2"/>
      </rPr>
      <t xml:space="preserve"> </t>
    </r>
  </si>
  <si>
    <r>
      <t xml:space="preserve">7. Thes best split for this program is </t>
    </r>
    <r>
      <rPr>
        <b/>
        <u/>
        <sz val="22"/>
        <color rgb="FF000000"/>
        <rFont val="Calibri"/>
        <family val="2"/>
      </rPr>
      <t>DAY 1 - REST - DAY 2 - REST - DAY 3 - DAY 4 - REST - DAY 1</t>
    </r>
    <r>
      <rPr>
        <sz val="22"/>
        <color rgb="FF000000"/>
        <rFont val="Calibri"/>
        <family val="2"/>
      </rPr>
      <t>. (EXAMPLE: SUNDAY, TUESDAY, THURSDAY, FRIDAY)</t>
    </r>
  </si>
  <si>
    <r>
      <t>NOTE</t>
    </r>
    <r>
      <rPr>
        <b/>
        <sz val="18"/>
        <color rgb="FF000000"/>
        <rFont val="Calibri"/>
        <family val="2"/>
      </rPr>
      <t>: If you are unsure about the answer to one of these you should leave it at a two (2) rating. If you do pull with a rounded back conventional you should lean toward a one (1) and if you do pull a very efficient sumo style you should lean toward a two (2) or three (3).</t>
    </r>
  </si>
  <si>
    <r>
      <t xml:space="preserve">1. Your </t>
    </r>
    <r>
      <rPr>
        <b/>
        <u/>
        <sz val="16"/>
        <color rgb="FF000000"/>
        <rFont val="Calibri"/>
        <family val="2"/>
      </rPr>
      <t>Best Squat, Bench Press &amp; Deadlift</t>
    </r>
    <r>
      <rPr>
        <sz val="16"/>
        <color rgb="FF000000"/>
        <rFont val="Calibri"/>
        <family val="2"/>
      </rPr>
      <t xml:space="preserve"> or an estimate of what you can lift at an RPE of 9 to 10 on each respective lift.</t>
    </r>
    <r>
      <rPr>
        <b/>
        <sz val="16"/>
        <color rgb="FF000000"/>
        <rFont val="Calibri"/>
        <family val="2"/>
      </rPr>
      <t xml:space="preserve"> These will be used to calculate some of the numbers you will be working with during the next 12 weeks.</t>
    </r>
  </si>
  <si>
    <r>
      <rPr>
        <b/>
        <sz val="20"/>
        <color rgb="FF000000"/>
        <rFont val="Calibri"/>
        <family val="2"/>
      </rPr>
      <t>1</t>
    </r>
    <r>
      <rPr>
        <b/>
        <sz val="16"/>
        <color rgb="FF000000"/>
        <rFont val="Calibri"/>
        <family val="2"/>
      </rPr>
      <t xml:space="preserve"> - I usually can't recover from too much volume on this lift. | </t>
    </r>
    <r>
      <rPr>
        <b/>
        <sz val="20"/>
        <color rgb="FF000000"/>
        <rFont val="Calibri"/>
        <family val="2"/>
      </rPr>
      <t>2</t>
    </r>
    <r>
      <rPr>
        <b/>
        <sz val="16"/>
        <color rgb="FF000000"/>
        <rFont val="Calibri"/>
        <family val="2"/>
      </rPr>
      <t xml:space="preserve"> - I can handle an average amount of volume on this lift. | </t>
    </r>
    <r>
      <rPr>
        <b/>
        <sz val="20"/>
        <color rgb="FF000000"/>
        <rFont val="Calibri"/>
        <family val="2"/>
      </rPr>
      <t>3</t>
    </r>
    <r>
      <rPr>
        <b/>
        <sz val="16"/>
        <color rgb="FF000000"/>
        <rFont val="Calibri"/>
        <family val="2"/>
      </rPr>
      <t xml:space="preserve"> - I can usually handle a lot of volume on this lift and recover well.</t>
    </r>
  </si>
  <si>
    <r>
      <t xml:space="preserve">3. Another piece of </t>
    </r>
    <r>
      <rPr>
        <b/>
        <sz val="16"/>
        <rFont val="Arial"/>
        <family val="2"/>
      </rPr>
      <t>information you should fill in on a weekly basis</t>
    </r>
    <r>
      <rPr>
        <sz val="16"/>
        <color theme="1"/>
        <rFont val="Arial"/>
        <family val="2"/>
      </rPr>
      <t xml:space="preserve"> is your end of week body weight, the area for this information to be entered can be seen below each individual training week.</t>
    </r>
  </si>
  <si>
    <t>D1-R-D2-R-R-D3  OR  D1-R-D2-R-R-R-D3</t>
  </si>
  <si>
    <t>YOU CAN INCREASE OR DECREASE THE WEIGHT TO MATCH THE RPE.</t>
  </si>
  <si>
    <t>If you like the format and style of this program, you can check out our 1-on-1 strength coaching service. Once coaching spots are available you can get 20% off of your first 2 months! Be sure to let us know you came from Jamal's Deadlift Specialization Program!</t>
  </si>
  <si>
    <r>
      <t xml:space="preserve">1. The </t>
    </r>
    <r>
      <rPr>
        <b/>
        <sz val="16"/>
        <rFont val="Arial"/>
        <family val="2"/>
      </rPr>
      <t xml:space="preserve">information you NEED to fill in on a daily basis </t>
    </r>
    <r>
      <rPr>
        <sz val="16"/>
        <color theme="1"/>
        <rFont val="Arial"/>
        <family val="2"/>
      </rPr>
      <t xml:space="preserve">are the weights you moved for any RPE based sets. </t>
    </r>
    <r>
      <rPr>
        <b/>
        <u/>
        <sz val="16"/>
        <color theme="1"/>
        <rFont val="Arial"/>
        <family val="2"/>
      </rPr>
      <t>Simply enter the Top weight used as just a number as these are used for calculations in your program.</t>
    </r>
  </si>
  <si>
    <t>Note: If you are having problems with filling in your information or seeing the values on the program that were generated. Try opening the program on Google sheets or a recent version of Microsoft Excel!</t>
  </si>
  <si>
    <t>WATCH THE FULL PROGRAM BREAKDOWN VIDEO HERE:</t>
  </si>
  <si>
    <t>Program Breakdown!</t>
  </si>
  <si>
    <r>
      <t xml:space="preserve">Welcome to your Jamal Browner x StrengthStudioTT Training program! This document consists of three (3) sheets. The "Start" sheet is where you'll enter your information before you start the program and also where you can get detailed information on the program. The "Your Program" sheet is where you will see your 12 weeks of programming laid out. The "RPE, Warm-ups &amp; Pre-hab" sheet is where you'll see further information on recommendations for the program. PLEASE READ ALL THE INSTRUCTIONS BELOW </t>
    </r>
    <r>
      <rPr>
        <b/>
        <u/>
        <sz val="16"/>
        <color rgb="FF000000"/>
        <rFont val="Calibri"/>
        <family val="2"/>
      </rPr>
      <t>OR</t>
    </r>
    <r>
      <rPr>
        <b/>
        <sz val="16"/>
        <color rgb="FF000000"/>
        <rFont val="Calibri"/>
        <family val="2"/>
      </rPr>
      <t xml:space="preserve"> WATCH THE PROGRAM BREAKDOWN VIDEO ABOVE BEFORE GETTING STARTED.</t>
    </r>
  </si>
  <si>
    <r>
      <rPr>
        <b/>
        <u/>
        <sz val="12"/>
        <rFont val="Calibri"/>
        <family val="2"/>
        <scheme val="minor"/>
      </rPr>
      <t>CLICK THERE</t>
    </r>
    <r>
      <rPr>
        <b/>
        <sz val="12"/>
        <rFont val="Calibri"/>
        <family val="2"/>
        <scheme val="minor"/>
      </rPr>
      <t xml:space="preserve"> OPEN DROP DOWN MENU →</t>
    </r>
  </si>
  <si>
    <t>STIFF LEGGED SUMO</t>
  </si>
  <si>
    <t>ROMANIAN DEADLIFTS</t>
  </si>
  <si>
    <t>SINGLE LEG HIP THRUSTERS</t>
  </si>
  <si>
    <t>6-7</t>
  </si>
  <si>
    <t>LOW RAISES</t>
  </si>
  <si>
    <t>DB SHOULDER PRESS</t>
  </si>
  <si>
    <t>SEATED.</t>
  </si>
  <si>
    <t>PECK DECK / CABLE FLYS</t>
  </si>
  <si>
    <t>MACHINE CHEST PRESS</t>
  </si>
  <si>
    <t>SINGLE ARM.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</si>
</sst>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0.0"/>
    <numFmt numFmtId="166" formatCode="0.0%"/>
  </numFmts>
  <fonts count="56" x14ac:knownFonts="1">
    <font>
      <sz val="11"/>
      <color theme="1"/>
      <name val="Arial"/>
    </font>
    <font>
      <sz val="11"/>
      <color theme="1"/>
      <name val="Calibri"/>
    </font>
    <font>
      <sz val="11"/>
      <name val="Arial"/>
    </font>
    <font>
      <b/>
      <sz val="11"/>
      <color theme="1"/>
      <name val="Calibri"/>
    </font>
    <font>
      <b/>
      <sz val="11"/>
      <color rgb="FF000000"/>
      <name val="Calibri"/>
    </font>
    <font>
      <sz val="72"/>
      <color theme="1"/>
      <name val="Calibri"/>
    </font>
    <font>
      <sz val="11"/>
      <color rgb="FFFF0000"/>
      <name val="Calibri"/>
    </font>
    <font>
      <b/>
      <sz val="16"/>
      <color theme="1"/>
      <name val="Calibri"/>
    </font>
    <font>
      <b/>
      <sz val="11"/>
      <color rgb="FFFF0000"/>
      <name val="Calibri"/>
    </font>
    <font>
      <b/>
      <sz val="11"/>
      <color rgb="FF000000"/>
      <name val="Calibri"/>
      <family val="2"/>
    </font>
    <font>
      <u/>
      <sz val="11"/>
      <color theme="10"/>
      <name val="Arial"/>
      <family val="2"/>
    </font>
    <font>
      <b/>
      <sz val="11"/>
      <color theme="1"/>
      <name val="Calibri"/>
      <family val="2"/>
    </font>
    <font>
      <b/>
      <u/>
      <sz val="20"/>
      <color rgb="FF000000"/>
      <name val="Calibri"/>
      <family val="2"/>
    </font>
    <font>
      <sz val="16"/>
      <color theme="1"/>
      <name val="Calibri"/>
      <family val="2"/>
    </font>
    <font>
      <b/>
      <sz val="16"/>
      <color theme="1"/>
      <name val="Calibri"/>
      <family val="2"/>
    </font>
    <font>
      <sz val="16"/>
      <name val="Arial"/>
      <family val="2"/>
    </font>
    <font>
      <sz val="16"/>
      <color theme="1"/>
      <name val="Arial"/>
      <family val="2"/>
    </font>
    <font>
      <b/>
      <sz val="16"/>
      <color rgb="FF000000"/>
      <name val="Calibri"/>
      <family val="2"/>
    </font>
    <font>
      <b/>
      <sz val="16"/>
      <name val="Arial"/>
      <family val="2"/>
    </font>
    <font>
      <sz val="16"/>
      <color rgb="FF000000"/>
      <name val="Calibri"/>
      <family val="2"/>
    </font>
    <font>
      <b/>
      <u/>
      <sz val="16"/>
      <color rgb="FF000000"/>
      <name val="Calibri"/>
      <family val="2"/>
    </font>
    <font>
      <b/>
      <u/>
      <sz val="16"/>
      <color theme="1"/>
      <name val="Arial"/>
      <family val="2"/>
    </font>
    <font>
      <b/>
      <u/>
      <sz val="16"/>
      <name val="Arial"/>
      <family val="2"/>
    </font>
    <font>
      <b/>
      <sz val="36"/>
      <color theme="1"/>
      <name val="Calibri"/>
      <family val="2"/>
    </font>
    <font>
      <b/>
      <u/>
      <sz val="36"/>
      <color theme="10"/>
      <name val="Arial"/>
      <family val="2"/>
    </font>
    <font>
      <sz val="16"/>
      <color theme="0"/>
      <name val="Calibri"/>
      <family val="2"/>
    </font>
    <font>
      <sz val="11"/>
      <color theme="0"/>
      <name val="Calibri"/>
      <family val="2"/>
    </font>
    <font>
      <b/>
      <sz val="28"/>
      <color theme="1"/>
      <name val="Calibri"/>
      <family val="2"/>
    </font>
    <font>
      <sz val="28"/>
      <name val="Arial"/>
      <family val="2"/>
    </font>
    <font>
      <b/>
      <sz val="20"/>
      <color rgb="FF000000"/>
      <name val="Calibri"/>
      <family val="2"/>
    </font>
    <font>
      <sz val="11"/>
      <name val="Arial"/>
      <family val="2"/>
    </font>
    <font>
      <b/>
      <sz val="12"/>
      <name val="Calibri"/>
      <family val="2"/>
      <scheme val="minor"/>
    </font>
    <font>
      <b/>
      <sz val="12"/>
      <color theme="1"/>
      <name val="Calibri"/>
      <family val="2"/>
      <scheme val="minor"/>
    </font>
    <font>
      <b/>
      <u/>
      <sz val="12"/>
      <name val="Calibri"/>
      <family val="2"/>
      <scheme val="minor"/>
    </font>
    <font>
      <sz val="11"/>
      <color theme="1"/>
      <name val="Calibri"/>
      <family val="2"/>
    </font>
    <font>
      <sz val="11"/>
      <color theme="1"/>
      <name val="Arial"/>
      <family val="2"/>
    </font>
    <font>
      <b/>
      <sz val="11"/>
      <color rgb="FFFF0000"/>
      <name val="Calibri"/>
      <family val="2"/>
    </font>
    <font>
      <b/>
      <sz val="20"/>
      <color theme="1"/>
      <name val="Calibri"/>
      <family val="2"/>
    </font>
    <font>
      <sz val="20"/>
      <name val="Arial"/>
      <family val="2"/>
    </font>
    <font>
      <sz val="8"/>
      <name val="Arial"/>
      <family val="2"/>
    </font>
    <font>
      <b/>
      <sz val="24"/>
      <color theme="1"/>
      <name val="Calibri"/>
      <family val="2"/>
    </font>
    <font>
      <b/>
      <sz val="22"/>
      <color theme="1"/>
      <name val="Calibri"/>
      <family val="2"/>
    </font>
    <font>
      <b/>
      <u/>
      <sz val="18"/>
      <color rgb="FF000000"/>
      <name val="Calibri"/>
      <family val="2"/>
    </font>
    <font>
      <b/>
      <u/>
      <sz val="18"/>
      <name val="Arial"/>
      <family val="2"/>
    </font>
    <font>
      <b/>
      <sz val="26"/>
      <color rgb="FF000000"/>
      <name val="Calibri"/>
      <family val="2"/>
    </font>
    <font>
      <sz val="26"/>
      <name val="Arial"/>
      <family val="2"/>
    </font>
    <font>
      <b/>
      <sz val="16"/>
      <name val="Calibri"/>
      <family val="2"/>
    </font>
    <font>
      <b/>
      <u/>
      <sz val="22"/>
      <color rgb="FF000000"/>
      <name val="Calibri"/>
      <family val="2"/>
    </font>
    <font>
      <b/>
      <u/>
      <sz val="22"/>
      <color theme="1"/>
      <name val="Arial"/>
      <family val="2"/>
    </font>
    <font>
      <b/>
      <u/>
      <sz val="22"/>
      <name val="Arial"/>
      <family val="2"/>
    </font>
    <font>
      <sz val="22"/>
      <color rgb="FF000000"/>
      <name val="Calibri"/>
      <family val="2"/>
    </font>
    <font>
      <sz val="22"/>
      <name val="Arial"/>
      <family val="2"/>
    </font>
    <font>
      <sz val="22"/>
      <color theme="1"/>
      <name val="Calibri"/>
      <family val="2"/>
    </font>
    <font>
      <b/>
      <sz val="18"/>
      <color rgb="FF000000"/>
      <name val="Calibri"/>
      <family val="2"/>
    </font>
    <font>
      <b/>
      <sz val="18"/>
      <color theme="1"/>
      <name val="Calibri"/>
      <family val="2"/>
    </font>
    <font>
      <sz val="11"/>
      <color theme="0"/>
      <name val="Arial"/>
      <family val="2"/>
    </font>
  </fonts>
  <fills count="12">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7F7F7F"/>
        <bgColor rgb="FF7F7F7F"/>
      </patternFill>
    </fill>
    <fill>
      <patternFill patternType="solid">
        <fgColor rgb="FFFFFFFF"/>
        <bgColor rgb="FFFFFFFF"/>
      </patternFill>
    </fill>
    <fill>
      <patternFill patternType="solid">
        <fgColor rgb="FF0070C0"/>
        <bgColor rgb="FF0070C0"/>
      </patternFill>
    </fill>
    <fill>
      <patternFill patternType="solid">
        <fgColor rgb="FF2E75B5"/>
        <bgColor rgb="FF2E75B5"/>
      </patternFill>
    </fill>
    <fill>
      <patternFill patternType="solid">
        <fgColor theme="0"/>
        <bgColor indexed="64"/>
      </patternFill>
    </fill>
    <fill>
      <patternFill patternType="solid">
        <fgColor rgb="FFFF0000"/>
        <bgColor theme="0"/>
      </patternFill>
    </fill>
    <fill>
      <patternFill patternType="solid">
        <fgColor rgb="FFFF0000"/>
        <bgColor rgb="FFFFFFFF"/>
      </patternFill>
    </fill>
    <fill>
      <patternFill patternType="solid">
        <fgColor rgb="FFFF0000"/>
        <bgColor indexed="64"/>
      </patternFill>
    </fill>
  </fills>
  <borders count="47">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bottom/>
      <diagonal/>
    </border>
    <border>
      <left style="medium">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right/>
      <top/>
      <bottom/>
      <diagonal/>
    </border>
    <border>
      <left/>
      <right/>
      <top style="medium">
        <color rgb="FF000000"/>
      </top>
      <bottom style="medium">
        <color rgb="FF000000"/>
      </bottom>
      <diagonal/>
    </border>
    <border>
      <left/>
      <right/>
      <top/>
      <bottom/>
      <diagonal/>
    </border>
    <border>
      <left/>
      <right style="medium">
        <color rgb="FF000000"/>
      </right>
      <top/>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top style="medium">
        <color auto="1"/>
      </top>
      <bottom/>
      <diagonal/>
    </border>
    <border>
      <left/>
      <right style="dashed">
        <color auto="1"/>
      </right>
      <top style="medium">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diagonal/>
    </border>
    <border>
      <left/>
      <right style="dashed">
        <color auto="1"/>
      </right>
      <top/>
      <bottom/>
      <diagonal/>
    </border>
  </borders>
  <cellStyleXfs count="3">
    <xf numFmtId="0" fontId="0" fillId="0" borderId="0"/>
    <xf numFmtId="0" fontId="10" fillId="0" borderId="0" applyNumberFormat="0" applyFill="0" applyBorder="0" applyAlignment="0" applyProtection="0"/>
    <xf numFmtId="0" fontId="35" fillId="0" borderId="15"/>
  </cellStyleXfs>
  <cellXfs count="322">
    <xf numFmtId="0" fontId="0" fillId="0" borderId="0" xfId="0" applyFont="1" applyAlignment="1"/>
    <xf numFmtId="0" fontId="1" fillId="2" borderId="1" xfId="0" applyFont="1" applyFill="1" applyBorder="1"/>
    <xf numFmtId="0" fontId="1" fillId="2" borderId="8" xfId="0" applyFont="1" applyFill="1" applyBorder="1"/>
    <xf numFmtId="0" fontId="1" fillId="2" borderId="12" xfId="0" applyFont="1" applyFill="1" applyBorder="1"/>
    <xf numFmtId="0" fontId="1" fillId="5" borderId="13" xfId="0" applyFont="1" applyFill="1" applyBorder="1" applyAlignment="1"/>
    <xf numFmtId="0" fontId="1" fillId="5" borderId="12" xfId="0" applyFont="1" applyFill="1" applyBorder="1" applyAlignment="1"/>
    <xf numFmtId="0" fontId="5" fillId="2" borderId="1" xfId="0" applyFont="1" applyFill="1" applyBorder="1"/>
    <xf numFmtId="0" fontId="5" fillId="2" borderId="4" xfId="0" applyFont="1" applyFill="1" applyBorder="1"/>
    <xf numFmtId="49" fontId="1" fillId="2" borderId="1" xfId="0" applyNumberFormat="1" applyFont="1" applyFill="1" applyBorder="1"/>
    <xf numFmtId="0" fontId="3" fillId="2" borderId="1" xfId="0" applyFont="1" applyFill="1" applyBorder="1" applyAlignment="1">
      <alignment horizontal="center"/>
    </xf>
    <xf numFmtId="0" fontId="1" fillId="5" borderId="1" xfId="0" applyFont="1" applyFill="1" applyBorder="1"/>
    <xf numFmtId="0" fontId="1" fillId="5" borderId="8" xfId="0" applyFont="1" applyFill="1" applyBorder="1"/>
    <xf numFmtId="0" fontId="6" fillId="2" borderId="1" xfId="0" applyFont="1" applyFill="1" applyBorder="1"/>
    <xf numFmtId="0" fontId="6" fillId="2" borderId="8" xfId="0" applyFont="1" applyFill="1" applyBorder="1"/>
    <xf numFmtId="0" fontId="1" fillId="0" borderId="0" xfId="0" applyFont="1"/>
    <xf numFmtId="0" fontId="1" fillId="5" borderId="16" xfId="0" applyFont="1" applyFill="1" applyBorder="1" applyAlignment="1"/>
    <xf numFmtId="49" fontId="1" fillId="2" borderId="12" xfId="0" applyNumberFormat="1" applyFont="1" applyFill="1" applyBorder="1"/>
    <xf numFmtId="0" fontId="3" fillId="2" borderId="18" xfId="0" applyFont="1" applyFill="1" applyBorder="1" applyAlignment="1">
      <alignment horizontal="center"/>
    </xf>
    <xf numFmtId="0" fontId="3" fillId="2" borderId="21" xfId="0" applyFont="1" applyFill="1" applyBorder="1" applyAlignment="1">
      <alignment horizontal="center"/>
    </xf>
    <xf numFmtId="0" fontId="3" fillId="2" borderId="11" xfId="0" applyFont="1" applyFill="1" applyBorder="1" applyAlignment="1">
      <alignment horizontal="center"/>
    </xf>
    <xf numFmtId="0" fontId="3" fillId="2" borderId="22" xfId="0" applyFont="1" applyFill="1" applyBorder="1" applyAlignment="1">
      <alignment horizontal="center"/>
    </xf>
    <xf numFmtId="1" fontId="3" fillId="2" borderId="22" xfId="0" applyNumberFormat="1" applyFont="1" applyFill="1" applyBorder="1" applyAlignment="1">
      <alignment horizontal="center"/>
    </xf>
    <xf numFmtId="166" fontId="3" fillId="2" borderId="1" xfId="0" applyNumberFormat="1" applyFont="1" applyFill="1" applyBorder="1" applyAlignment="1">
      <alignment horizontal="center"/>
    </xf>
    <xf numFmtId="0" fontId="3" fillId="2" borderId="23" xfId="0" applyFont="1" applyFill="1" applyBorder="1" applyAlignment="1">
      <alignment horizontal="center"/>
    </xf>
    <xf numFmtId="1" fontId="3" fillId="2" borderId="24" xfId="0" applyNumberFormat="1" applyFont="1" applyFill="1" applyBorder="1" applyAlignment="1">
      <alignment horizontal="center"/>
    </xf>
    <xf numFmtId="0" fontId="3" fillId="2" borderId="1" xfId="0" applyFont="1" applyFill="1" applyBorder="1"/>
    <xf numFmtId="0" fontId="1" fillId="2" borderId="15" xfId="0" applyFont="1" applyFill="1" applyBorder="1"/>
    <xf numFmtId="49" fontId="1" fillId="2" borderId="15" xfId="0" applyNumberFormat="1" applyFont="1" applyFill="1" applyBorder="1"/>
    <xf numFmtId="0" fontId="3" fillId="2" borderId="15" xfId="0" applyFont="1" applyFill="1" applyBorder="1" applyAlignment="1">
      <alignment horizontal="center"/>
    </xf>
    <xf numFmtId="166" fontId="3" fillId="2" borderId="15" xfId="0" applyNumberFormat="1" applyFont="1" applyFill="1" applyBorder="1" applyAlignment="1">
      <alignment horizontal="center"/>
    </xf>
    <xf numFmtId="0" fontId="30" fillId="8" borderId="0" xfId="0" applyFont="1" applyFill="1" applyAlignment="1"/>
    <xf numFmtId="49" fontId="5" fillId="2" borderId="1" xfId="0" applyNumberFormat="1" applyFont="1" applyFill="1" applyBorder="1"/>
    <xf numFmtId="49" fontId="1" fillId="5" borderId="1" xfId="0" applyNumberFormat="1" applyFont="1" applyFill="1" applyBorder="1"/>
    <xf numFmtId="49" fontId="6" fillId="2" borderId="1" xfId="0" applyNumberFormat="1" applyFont="1" applyFill="1" applyBorder="1"/>
    <xf numFmtId="49" fontId="0" fillId="0" borderId="0" xfId="0" applyNumberFormat="1" applyFont="1" applyAlignment="1"/>
    <xf numFmtId="49" fontId="34" fillId="2" borderId="1" xfId="0" applyNumberFormat="1" applyFont="1" applyFill="1" applyBorder="1"/>
    <xf numFmtId="0" fontId="4" fillId="2" borderId="15" xfId="0" applyFont="1" applyFill="1" applyBorder="1" applyAlignment="1">
      <alignment horizontal="center"/>
    </xf>
    <xf numFmtId="1" fontId="4" fillId="2" borderId="15" xfId="0" applyNumberFormat="1" applyFont="1" applyFill="1" applyBorder="1" applyAlignment="1">
      <alignment horizontal="center"/>
    </xf>
    <xf numFmtId="164" fontId="4" fillId="2" borderId="15" xfId="0" applyNumberFormat="1" applyFont="1" applyFill="1" applyBorder="1" applyAlignment="1">
      <alignment horizontal="center"/>
    </xf>
    <xf numFmtId="1" fontId="3" fillId="4" borderId="15" xfId="0" applyNumberFormat="1" applyFont="1" applyFill="1" applyBorder="1" applyAlignment="1">
      <alignment horizontal="center"/>
    </xf>
    <xf numFmtId="49" fontId="6" fillId="2" borderId="15" xfId="0" applyNumberFormat="1" applyFont="1" applyFill="1" applyBorder="1"/>
    <xf numFmtId="49" fontId="9" fillId="2" borderId="15" xfId="0" applyNumberFormat="1" applyFont="1" applyFill="1" applyBorder="1" applyAlignment="1">
      <alignment horizontal="center"/>
    </xf>
    <xf numFmtId="0" fontId="6" fillId="2" borderId="15" xfId="0" applyFont="1" applyFill="1" applyBorder="1"/>
    <xf numFmtId="0" fontId="34" fillId="2" borderId="1" xfId="0" applyFont="1" applyFill="1" applyBorder="1"/>
    <xf numFmtId="0" fontId="3" fillId="4" borderId="15" xfId="0" applyFont="1" applyFill="1" applyBorder="1" applyAlignment="1">
      <alignment horizontal="center"/>
    </xf>
    <xf numFmtId="0" fontId="1" fillId="5" borderId="15" xfId="0" applyFont="1" applyFill="1" applyBorder="1" applyAlignment="1"/>
    <xf numFmtId="0" fontId="1" fillId="5" borderId="22" xfId="0" applyFont="1" applyFill="1" applyBorder="1" applyAlignment="1"/>
    <xf numFmtId="0" fontId="3" fillId="4" borderId="19" xfId="0" applyFont="1" applyFill="1" applyBorder="1" applyAlignment="1">
      <alignment horizontal="center"/>
    </xf>
    <xf numFmtId="0" fontId="3" fillId="4" borderId="26" xfId="0" applyFont="1" applyFill="1" applyBorder="1" applyAlignment="1">
      <alignment horizontal="center"/>
    </xf>
    <xf numFmtId="49" fontId="3" fillId="4" borderId="26" xfId="0" applyNumberFormat="1" applyFont="1" applyFill="1" applyBorder="1" applyAlignment="1">
      <alignment horizontal="center"/>
    </xf>
    <xf numFmtId="0" fontId="3" fillId="4" borderId="20" xfId="0" applyFont="1" applyFill="1" applyBorder="1" applyAlignment="1">
      <alignment horizontal="center"/>
    </xf>
    <xf numFmtId="0" fontId="4" fillId="5" borderId="21" xfId="0" applyFont="1" applyFill="1" applyBorder="1" applyAlignment="1">
      <alignment horizontal="center"/>
    </xf>
    <xf numFmtId="0" fontId="4" fillId="5" borderId="15" xfId="0" applyFont="1" applyFill="1" applyBorder="1" applyAlignment="1">
      <alignment horizontal="center"/>
    </xf>
    <xf numFmtId="1" fontId="3" fillId="5" borderId="15" xfId="0" applyNumberFormat="1" applyFont="1" applyFill="1" applyBorder="1" applyAlignment="1">
      <alignment horizontal="center"/>
    </xf>
    <xf numFmtId="49" fontId="3" fillId="5" borderId="15" xfId="0" applyNumberFormat="1" applyFont="1" applyFill="1" applyBorder="1" applyAlignment="1">
      <alignment horizontal="center"/>
    </xf>
    <xf numFmtId="0" fontId="3" fillId="5" borderId="15" xfId="0" applyFont="1" applyFill="1" applyBorder="1" applyAlignment="1">
      <alignment horizontal="center"/>
    </xf>
    <xf numFmtId="0" fontId="3" fillId="5" borderId="22" xfId="0" applyFont="1" applyFill="1" applyBorder="1" applyAlignment="1">
      <alignment horizontal="center"/>
    </xf>
    <xf numFmtId="0" fontId="3" fillId="5" borderId="21" xfId="0" applyFont="1" applyFill="1" applyBorder="1" applyAlignment="1">
      <alignment horizontal="center"/>
    </xf>
    <xf numFmtId="0" fontId="9" fillId="5" borderId="21" xfId="0" applyFont="1" applyFill="1" applyBorder="1" applyAlignment="1">
      <alignment horizontal="center"/>
    </xf>
    <xf numFmtId="0" fontId="36" fillId="2" borderId="15" xfId="0" applyFont="1" applyFill="1" applyBorder="1" applyAlignment="1">
      <alignment horizontal="center"/>
    </xf>
    <xf numFmtId="49" fontId="11" fillId="5" borderId="15" xfId="0" applyNumberFormat="1" applyFont="1" applyFill="1" applyBorder="1" applyAlignment="1">
      <alignment horizontal="center"/>
    </xf>
    <xf numFmtId="0" fontId="36" fillId="2" borderId="21" xfId="0" applyFont="1" applyFill="1" applyBorder="1" applyAlignment="1">
      <alignment horizontal="center"/>
    </xf>
    <xf numFmtId="0" fontId="36" fillId="2" borderId="22" xfId="0" applyFont="1" applyFill="1" applyBorder="1" applyAlignment="1">
      <alignment horizontal="center"/>
    </xf>
    <xf numFmtId="0" fontId="3" fillId="4" borderId="21" xfId="0" applyFont="1" applyFill="1" applyBorder="1" applyAlignment="1">
      <alignment horizontal="center"/>
    </xf>
    <xf numFmtId="0" fontId="4" fillId="4" borderId="21" xfId="0" applyFont="1" applyFill="1" applyBorder="1" applyAlignment="1">
      <alignment horizontal="center"/>
    </xf>
    <xf numFmtId="49" fontId="3" fillId="4" borderId="15" xfId="0" applyNumberFormat="1" applyFont="1" applyFill="1" applyBorder="1" applyAlignment="1">
      <alignment horizontal="center"/>
    </xf>
    <xf numFmtId="0" fontId="3" fillId="4" borderId="22" xfId="0" applyFont="1" applyFill="1" applyBorder="1" applyAlignment="1">
      <alignment horizontal="center"/>
    </xf>
    <xf numFmtId="1" fontId="4" fillId="5" borderId="15" xfId="0" applyNumberFormat="1" applyFont="1" applyFill="1" applyBorder="1" applyAlignment="1">
      <alignment horizontal="center"/>
    </xf>
    <xf numFmtId="49" fontId="9" fillId="5" borderId="15" xfId="0" applyNumberFormat="1" applyFont="1" applyFill="1" applyBorder="1" applyAlignment="1">
      <alignment horizontal="center"/>
    </xf>
    <xf numFmtId="164" fontId="4" fillId="5" borderId="15" xfId="0" applyNumberFormat="1" applyFont="1" applyFill="1" applyBorder="1" applyAlignment="1">
      <alignment horizontal="center"/>
    </xf>
    <xf numFmtId="0" fontId="1" fillId="5" borderId="23" xfId="0" applyFont="1" applyFill="1" applyBorder="1" applyAlignment="1"/>
    <xf numFmtId="0" fontId="1" fillId="5" borderId="17" xfId="0" applyFont="1" applyFill="1" applyBorder="1" applyAlignment="1"/>
    <xf numFmtId="49" fontId="1" fillId="5" borderId="17" xfId="0" applyNumberFormat="1" applyFont="1" applyFill="1" applyBorder="1" applyAlignment="1"/>
    <xf numFmtId="0" fontId="1" fillId="5" borderId="24" xfId="0" applyFont="1" applyFill="1" applyBorder="1" applyAlignment="1"/>
    <xf numFmtId="0" fontId="11" fillId="9" borderId="25" xfId="0" applyFont="1" applyFill="1" applyBorder="1" applyAlignment="1">
      <alignment horizontal="center"/>
    </xf>
    <xf numFmtId="0" fontId="1" fillId="2" borderId="15" xfId="0" applyFont="1" applyFill="1" applyBorder="1" applyAlignment="1">
      <alignment horizontal="center" vertical="top" wrapText="1"/>
    </xf>
    <xf numFmtId="0" fontId="9" fillId="3" borderId="22" xfId="0" applyFont="1" applyFill="1" applyBorder="1" applyAlignment="1">
      <alignment horizontal="center"/>
    </xf>
    <xf numFmtId="0" fontId="0" fillId="0" borderId="15" xfId="0" applyFont="1" applyBorder="1" applyAlignment="1"/>
    <xf numFmtId="0" fontId="4" fillId="4" borderId="26" xfId="0" applyFont="1" applyFill="1" applyBorder="1" applyAlignment="1">
      <alignment horizontal="center"/>
    </xf>
    <xf numFmtId="0" fontId="9" fillId="2" borderId="21" xfId="0" applyFont="1" applyFill="1" applyBorder="1" applyAlignment="1">
      <alignment horizontal="center"/>
    </xf>
    <xf numFmtId="1" fontId="3" fillId="2" borderId="15" xfId="0" applyNumberFormat="1" applyFont="1" applyFill="1" applyBorder="1" applyAlignment="1">
      <alignment horizontal="center"/>
    </xf>
    <xf numFmtId="0" fontId="4" fillId="2" borderId="21" xfId="0" applyFont="1" applyFill="1" applyBorder="1" applyAlignment="1">
      <alignment horizontal="center"/>
    </xf>
    <xf numFmtId="1" fontId="9" fillId="2" borderId="15" xfId="0" applyNumberFormat="1" applyFont="1" applyFill="1" applyBorder="1" applyAlignment="1">
      <alignment horizontal="center"/>
    </xf>
    <xf numFmtId="0" fontId="4" fillId="2" borderId="22" xfId="0" applyFont="1" applyFill="1" applyBorder="1" applyAlignment="1">
      <alignment horizontal="center"/>
    </xf>
    <xf numFmtId="0" fontId="4" fillId="4" borderId="15" xfId="0" applyFont="1" applyFill="1" applyBorder="1" applyAlignment="1">
      <alignment horizontal="center"/>
    </xf>
    <xf numFmtId="0" fontId="11" fillId="2" borderId="21" xfId="0" applyFont="1" applyFill="1" applyBorder="1" applyAlignment="1">
      <alignment horizontal="center"/>
    </xf>
    <xf numFmtId="0" fontId="3" fillId="2" borderId="17" xfId="0" applyFont="1" applyFill="1" applyBorder="1" applyAlignment="1">
      <alignment horizontal="center"/>
    </xf>
    <xf numFmtId="0" fontId="3" fillId="2" borderId="24" xfId="0" applyFont="1" applyFill="1" applyBorder="1" applyAlignment="1">
      <alignment horizontal="center"/>
    </xf>
    <xf numFmtId="0" fontId="8" fillId="5" borderId="15" xfId="0" applyFont="1" applyFill="1" applyBorder="1" applyAlignment="1">
      <alignment horizontal="center"/>
    </xf>
    <xf numFmtId="0" fontId="3" fillId="2" borderId="10" xfId="0" applyFont="1" applyFill="1" applyBorder="1" applyAlignment="1">
      <alignment horizontal="center"/>
    </xf>
    <xf numFmtId="0" fontId="35" fillId="0" borderId="15" xfId="2"/>
    <xf numFmtId="0" fontId="34" fillId="2" borderId="15" xfId="2" applyFont="1" applyFill="1"/>
    <xf numFmtId="0" fontId="35" fillId="2" borderId="15" xfId="2" applyFill="1"/>
    <xf numFmtId="0" fontId="16" fillId="2" borderId="15" xfId="2" applyFont="1" applyFill="1"/>
    <xf numFmtId="49" fontId="36" fillId="2" borderId="15" xfId="0" applyNumberFormat="1" applyFont="1" applyFill="1" applyBorder="1" applyAlignment="1">
      <alignment horizontal="center"/>
    </xf>
    <xf numFmtId="0" fontId="11" fillId="2" borderId="22" xfId="0" applyFont="1" applyFill="1" applyBorder="1" applyAlignment="1">
      <alignment horizontal="center"/>
    </xf>
    <xf numFmtId="0" fontId="30" fillId="8" borderId="0" xfId="0" applyFont="1" applyFill="1" applyAlignment="1" applyProtection="1">
      <protection hidden="1"/>
    </xf>
    <xf numFmtId="0" fontId="1" fillId="2" borderId="1" xfId="0" applyFont="1" applyFill="1" applyBorder="1" applyProtection="1">
      <protection hidden="1"/>
    </xf>
    <xf numFmtId="0" fontId="0" fillId="0" borderId="0" xfId="0" applyFont="1" applyAlignment="1" applyProtection="1">
      <protection hidden="1"/>
    </xf>
    <xf numFmtId="0" fontId="15" fillId="8" borderId="0" xfId="0" applyFont="1" applyFill="1" applyAlignment="1" applyProtection="1">
      <protection hidden="1"/>
    </xf>
    <xf numFmtId="0" fontId="13" fillId="2" borderId="1" xfId="0" applyFont="1" applyFill="1" applyBorder="1" applyProtection="1">
      <protection hidden="1"/>
    </xf>
    <xf numFmtId="0" fontId="16" fillId="0" borderId="0" xfId="0" applyFont="1" applyAlignment="1" applyProtection="1">
      <protection hidden="1"/>
    </xf>
    <xf numFmtId="0" fontId="13" fillId="2" borderId="4" xfId="0" applyFont="1" applyFill="1" applyBorder="1" applyProtection="1">
      <protection hidden="1"/>
    </xf>
    <xf numFmtId="0" fontId="13" fillId="2" borderId="5" xfId="0" applyFont="1" applyFill="1" applyBorder="1" applyProtection="1">
      <protection hidden="1"/>
    </xf>
    <xf numFmtId="0" fontId="14" fillId="4" borderId="6" xfId="0" applyFont="1" applyFill="1" applyBorder="1" applyAlignment="1" applyProtection="1">
      <alignment horizontal="center"/>
      <protection hidden="1"/>
    </xf>
    <xf numFmtId="0" fontId="13" fillId="2" borderId="8" xfId="0" applyFont="1" applyFill="1" applyBorder="1" applyProtection="1">
      <protection hidden="1"/>
    </xf>
    <xf numFmtId="0" fontId="17" fillId="4" borderId="6" xfId="0" applyFont="1" applyFill="1" applyBorder="1" applyAlignment="1" applyProtection="1">
      <alignment horizontal="center"/>
      <protection hidden="1"/>
    </xf>
    <xf numFmtId="0" fontId="14" fillId="4" borderId="9" xfId="0" applyFont="1" applyFill="1" applyBorder="1" applyAlignment="1" applyProtection="1">
      <alignment horizontal="center"/>
      <protection hidden="1"/>
    </xf>
    <xf numFmtId="0" fontId="17" fillId="4" borderId="9" xfId="0" applyFont="1" applyFill="1" applyBorder="1" applyAlignment="1" applyProtection="1">
      <alignment horizontal="center"/>
      <protection hidden="1"/>
    </xf>
    <xf numFmtId="0" fontId="31" fillId="8" borderId="15" xfId="0" applyFont="1" applyFill="1" applyBorder="1" applyAlignment="1" applyProtection="1">
      <alignment horizontal="center" wrapText="1"/>
      <protection hidden="1"/>
    </xf>
    <xf numFmtId="0" fontId="31" fillId="8" borderId="22" xfId="0" applyFont="1" applyFill="1" applyBorder="1" applyAlignment="1" applyProtection="1">
      <alignment horizontal="center" wrapText="1"/>
      <protection hidden="1"/>
    </xf>
    <xf numFmtId="0" fontId="13" fillId="2" borderId="15" xfId="0" applyFont="1" applyFill="1" applyBorder="1" applyProtection="1">
      <protection hidden="1"/>
    </xf>
    <xf numFmtId="0" fontId="13" fillId="2" borderId="12" xfId="0" applyFont="1" applyFill="1" applyBorder="1" applyProtection="1">
      <protection hidden="1"/>
    </xf>
    <xf numFmtId="0" fontId="13" fillId="5" borderId="8" xfId="0" applyFont="1" applyFill="1" applyBorder="1" applyAlignment="1" applyProtection="1">
      <protection hidden="1"/>
    </xf>
    <xf numFmtId="0" fontId="13" fillId="5" borderId="13" xfId="0" applyFont="1" applyFill="1" applyBorder="1" applyAlignment="1" applyProtection="1">
      <protection hidden="1"/>
    </xf>
    <xf numFmtId="0" fontId="13" fillId="5" borderId="34" xfId="0" applyFont="1" applyFill="1" applyBorder="1" applyAlignment="1" applyProtection="1">
      <protection hidden="1"/>
    </xf>
    <xf numFmtId="0" fontId="13" fillId="5" borderId="35" xfId="0" applyFont="1" applyFill="1" applyBorder="1" applyAlignment="1" applyProtection="1">
      <protection hidden="1"/>
    </xf>
    <xf numFmtId="0" fontId="13" fillId="5" borderId="36" xfId="0" applyFont="1" applyFill="1" applyBorder="1" applyAlignment="1" applyProtection="1">
      <protection hidden="1"/>
    </xf>
    <xf numFmtId="0" fontId="44" fillId="5" borderId="12" xfId="0" applyFont="1" applyFill="1" applyBorder="1" applyAlignment="1" applyProtection="1">
      <protection hidden="1"/>
    </xf>
    <xf numFmtId="0" fontId="13" fillId="2" borderId="31" xfId="0" applyFont="1" applyFill="1" applyBorder="1" applyProtection="1">
      <protection hidden="1"/>
    </xf>
    <xf numFmtId="0" fontId="16" fillId="0" borderId="32" xfId="0" applyFont="1" applyBorder="1" applyAlignment="1" applyProtection="1">
      <protection hidden="1"/>
    </xf>
    <xf numFmtId="0" fontId="13" fillId="2" borderId="32" xfId="0" applyFont="1" applyFill="1" applyBorder="1" applyProtection="1">
      <protection hidden="1"/>
    </xf>
    <xf numFmtId="0" fontId="13" fillId="2" borderId="34" xfId="0" applyFont="1" applyFill="1" applyBorder="1" applyProtection="1">
      <protection hidden="1"/>
    </xf>
    <xf numFmtId="0" fontId="19" fillId="5" borderId="35" xfId="0" applyFont="1" applyFill="1" applyBorder="1" applyAlignment="1" applyProtection="1">
      <alignment horizontal="left" wrapText="1"/>
      <protection hidden="1"/>
    </xf>
    <xf numFmtId="0" fontId="19" fillId="5" borderId="36" xfId="0" applyFont="1" applyFill="1" applyBorder="1" applyAlignment="1" applyProtection="1">
      <alignment horizontal="left" wrapText="1"/>
      <protection hidden="1"/>
    </xf>
    <xf numFmtId="0" fontId="19" fillId="5" borderId="15" xfId="0" applyFont="1" applyFill="1" applyBorder="1" applyAlignment="1" applyProtection="1">
      <alignment horizontal="left" wrapText="1"/>
      <protection hidden="1"/>
    </xf>
    <xf numFmtId="0" fontId="19" fillId="5" borderId="31" xfId="0" applyFont="1" applyFill="1" applyBorder="1" applyAlignment="1" applyProtection="1">
      <alignment horizontal="left" wrapText="1"/>
      <protection hidden="1"/>
    </xf>
    <xf numFmtId="0" fontId="17" fillId="5" borderId="15" xfId="0" applyFont="1" applyFill="1" applyBorder="1" applyAlignment="1" applyProtection="1">
      <alignment horizontal="center" vertical="center" wrapText="1"/>
      <protection hidden="1"/>
    </xf>
    <xf numFmtId="0" fontId="19" fillId="5" borderId="33" xfId="0" applyFont="1" applyFill="1" applyBorder="1" applyAlignment="1" applyProtection="1">
      <alignment horizontal="left" wrapText="1"/>
      <protection hidden="1"/>
    </xf>
    <xf numFmtId="0" fontId="17" fillId="5" borderId="15" xfId="0" applyFont="1" applyFill="1" applyBorder="1" applyAlignment="1" applyProtection="1">
      <alignment horizontal="left" vertical="top" wrapText="1"/>
      <protection hidden="1"/>
    </xf>
    <xf numFmtId="0" fontId="17" fillId="5" borderId="33" xfId="0" applyFont="1" applyFill="1" applyBorder="1" applyAlignment="1" applyProtection="1">
      <alignment horizontal="left" vertical="top" wrapText="1"/>
      <protection hidden="1"/>
    </xf>
    <xf numFmtId="0" fontId="17" fillId="5" borderId="15" xfId="0" applyFont="1" applyFill="1" applyBorder="1" applyAlignment="1" applyProtection="1">
      <alignment horizontal="center" vertical="top" wrapText="1"/>
      <protection hidden="1"/>
    </xf>
    <xf numFmtId="0" fontId="17" fillId="5" borderId="35" xfId="0" applyFont="1" applyFill="1" applyBorder="1" applyAlignment="1" applyProtection="1">
      <alignment horizontal="center" vertical="top" wrapText="1"/>
      <protection hidden="1"/>
    </xf>
    <xf numFmtId="0" fontId="17" fillId="5" borderId="35" xfId="0" applyFont="1" applyFill="1" applyBorder="1" applyAlignment="1" applyProtection="1">
      <alignment horizontal="left" vertical="top" wrapText="1"/>
      <protection hidden="1"/>
    </xf>
    <xf numFmtId="0" fontId="46" fillId="10" borderId="25" xfId="0" applyFont="1" applyFill="1" applyBorder="1" applyAlignment="1" applyProtection="1">
      <alignment horizontal="center" vertical="top" wrapText="1"/>
      <protection hidden="1"/>
    </xf>
    <xf numFmtId="1" fontId="17" fillId="5" borderId="25" xfId="0" applyNumberFormat="1" applyFont="1" applyFill="1" applyBorder="1" applyAlignment="1" applyProtection="1">
      <alignment horizontal="center" vertical="top" wrapText="1"/>
      <protection hidden="1"/>
    </xf>
    <xf numFmtId="0" fontId="19" fillId="5" borderId="15" xfId="0" applyFont="1" applyFill="1" applyBorder="1" applyAlignment="1" applyProtection="1">
      <alignment horizontal="left"/>
      <protection hidden="1"/>
    </xf>
    <xf numFmtId="0" fontId="19" fillId="5" borderId="31" xfId="0" applyFont="1" applyFill="1" applyBorder="1" applyAlignment="1" applyProtection="1">
      <alignment horizontal="left"/>
      <protection hidden="1"/>
    </xf>
    <xf numFmtId="0" fontId="17" fillId="5" borderId="32" xfId="0" applyFont="1" applyFill="1" applyBorder="1" applyAlignment="1" applyProtection="1">
      <protection hidden="1"/>
    </xf>
    <xf numFmtId="0" fontId="17" fillId="5" borderId="34" xfId="0" applyFont="1" applyFill="1" applyBorder="1" applyAlignment="1" applyProtection="1">
      <protection hidden="1"/>
    </xf>
    <xf numFmtId="0" fontId="17" fillId="5" borderId="35" xfId="0" applyFont="1" applyFill="1" applyBorder="1" applyAlignment="1" applyProtection="1">
      <protection hidden="1"/>
    </xf>
    <xf numFmtId="0" fontId="17" fillId="5" borderId="36" xfId="0" applyFont="1" applyFill="1" applyBorder="1" applyAlignment="1" applyProtection="1">
      <protection hidden="1"/>
    </xf>
    <xf numFmtId="0" fontId="13" fillId="5" borderId="12" xfId="0" applyFont="1" applyFill="1" applyBorder="1" applyAlignment="1" applyProtection="1">
      <protection hidden="1"/>
    </xf>
    <xf numFmtId="0" fontId="44" fillId="5" borderId="29" xfId="0" applyFont="1" applyFill="1" applyBorder="1" applyAlignment="1" applyProtection="1">
      <protection hidden="1"/>
    </xf>
    <xf numFmtId="0" fontId="13" fillId="5" borderId="30" xfId="0" applyFont="1" applyFill="1" applyBorder="1" applyAlignment="1" applyProtection="1">
      <protection hidden="1"/>
    </xf>
    <xf numFmtId="0" fontId="13" fillId="2" borderId="33" xfId="0" applyFont="1" applyFill="1" applyBorder="1" applyProtection="1">
      <protection hidden="1"/>
    </xf>
    <xf numFmtId="0" fontId="13" fillId="9" borderId="33" xfId="0" applyFont="1" applyFill="1" applyBorder="1" applyProtection="1">
      <protection hidden="1"/>
    </xf>
    <xf numFmtId="0" fontId="52" fillId="9" borderId="33" xfId="0" applyFont="1" applyFill="1" applyBorder="1" applyProtection="1">
      <protection hidden="1"/>
    </xf>
    <xf numFmtId="0" fontId="23" fillId="2" borderId="15" xfId="0" applyFont="1" applyFill="1" applyBorder="1" applyAlignment="1" applyProtection="1">
      <alignment horizontal="right"/>
      <protection hidden="1"/>
    </xf>
    <xf numFmtId="0" fontId="1" fillId="2" borderId="34" xfId="0" applyFont="1" applyFill="1" applyBorder="1" applyProtection="1">
      <protection hidden="1"/>
    </xf>
    <xf numFmtId="0" fontId="1" fillId="2" borderId="35" xfId="0" applyFont="1" applyFill="1" applyBorder="1" applyProtection="1">
      <protection hidden="1"/>
    </xf>
    <xf numFmtId="0" fontId="1" fillId="2" borderId="36" xfId="0" applyFont="1" applyFill="1" applyBorder="1" applyProtection="1">
      <protection hidden="1"/>
    </xf>
    <xf numFmtId="0" fontId="26" fillId="2" borderId="1" xfId="0" applyFont="1" applyFill="1" applyBorder="1" applyProtection="1">
      <protection hidden="1"/>
    </xf>
    <xf numFmtId="0" fontId="17" fillId="2" borderId="7" xfId="0" applyFont="1" applyFill="1" applyBorder="1" applyAlignment="1" applyProtection="1">
      <alignment horizontal="center"/>
      <protection locked="0"/>
    </xf>
    <xf numFmtId="0" fontId="17" fillId="2" borderId="9" xfId="0" applyFont="1" applyFill="1" applyBorder="1" applyAlignment="1" applyProtection="1">
      <alignment horizontal="center"/>
      <protection locked="0"/>
    </xf>
    <xf numFmtId="0" fontId="14" fillId="2" borderId="9" xfId="0" applyFont="1" applyFill="1" applyBorder="1" applyAlignment="1" applyProtection="1">
      <alignment horizontal="center"/>
      <protection locked="0"/>
    </xf>
    <xf numFmtId="0" fontId="17" fillId="2" borderId="10" xfId="0" applyFont="1" applyFill="1" applyBorder="1" applyAlignment="1" applyProtection="1">
      <alignment horizontal="center"/>
      <protection locked="0"/>
    </xf>
    <xf numFmtId="0" fontId="17" fillId="2" borderId="11" xfId="0" applyFont="1" applyFill="1" applyBorder="1" applyAlignment="1" applyProtection="1">
      <alignment horizontal="center"/>
      <protection locked="0"/>
    </xf>
    <xf numFmtId="0" fontId="16" fillId="2" borderId="15" xfId="2" applyFont="1" applyFill="1" applyProtection="1">
      <protection hidden="1"/>
    </xf>
    <xf numFmtId="0" fontId="13" fillId="2" borderId="15" xfId="2" applyFont="1" applyFill="1" applyProtection="1">
      <protection hidden="1"/>
    </xf>
    <xf numFmtId="0" fontId="17" fillId="5" borderId="15" xfId="2" applyFont="1" applyFill="1" applyProtection="1">
      <protection hidden="1"/>
    </xf>
    <xf numFmtId="0" fontId="35" fillId="0" borderId="15" xfId="2" applyProtection="1">
      <protection hidden="1"/>
    </xf>
    <xf numFmtId="0" fontId="29" fillId="3" borderId="25" xfId="2" applyFont="1" applyFill="1" applyBorder="1" applyAlignment="1" applyProtection="1">
      <alignment horizontal="center" vertical="center"/>
      <protection hidden="1"/>
    </xf>
    <xf numFmtId="0" fontId="13" fillId="2" borderId="32" xfId="2" applyFont="1" applyFill="1" applyBorder="1" applyProtection="1">
      <protection hidden="1"/>
    </xf>
    <xf numFmtId="0" fontId="13" fillId="2" borderId="15" xfId="2" applyFont="1" applyFill="1" applyBorder="1" applyProtection="1">
      <protection hidden="1"/>
    </xf>
    <xf numFmtId="0" fontId="13" fillId="2" borderId="33" xfId="2" applyFont="1" applyFill="1" applyBorder="1" applyProtection="1">
      <protection hidden="1"/>
    </xf>
    <xf numFmtId="0" fontId="12" fillId="5" borderId="15" xfId="2" applyFont="1" applyFill="1" applyProtection="1">
      <protection hidden="1"/>
    </xf>
    <xf numFmtId="0" fontId="17" fillId="5" borderId="29" xfId="2" applyFont="1" applyFill="1" applyBorder="1" applyProtection="1">
      <protection hidden="1"/>
    </xf>
    <xf numFmtId="0" fontId="17" fillId="5" borderId="30" xfId="2" applyFont="1" applyFill="1" applyBorder="1" applyProtection="1">
      <protection hidden="1"/>
    </xf>
    <xf numFmtId="0" fontId="17" fillId="5" borderId="31" xfId="2" applyFont="1" applyFill="1" applyBorder="1" applyProtection="1">
      <protection hidden="1"/>
    </xf>
    <xf numFmtId="0" fontId="17" fillId="5" borderId="32" xfId="2" applyFont="1" applyFill="1" applyBorder="1" applyProtection="1">
      <protection hidden="1"/>
    </xf>
    <xf numFmtId="0" fontId="17" fillId="5" borderId="15" xfId="2" applyFont="1" applyFill="1" applyBorder="1" applyProtection="1">
      <protection hidden="1"/>
    </xf>
    <xf numFmtId="0" fontId="17" fillId="5" borderId="33" xfId="2" applyFont="1" applyFill="1" applyBorder="1" applyProtection="1">
      <protection hidden="1"/>
    </xf>
    <xf numFmtId="0" fontId="16" fillId="2" borderId="15" xfId="2" applyFont="1" applyFill="1" applyBorder="1" applyProtection="1">
      <protection hidden="1"/>
    </xf>
    <xf numFmtId="0" fontId="16" fillId="2" borderId="33" xfId="2" applyFont="1" applyFill="1" applyBorder="1" applyProtection="1">
      <protection hidden="1"/>
    </xf>
    <xf numFmtId="0" fontId="17" fillId="5" borderId="34" xfId="2" applyFont="1" applyFill="1" applyBorder="1" applyProtection="1">
      <protection hidden="1"/>
    </xf>
    <xf numFmtId="0" fontId="17" fillId="5" borderId="35" xfId="2" applyFont="1" applyFill="1" applyBorder="1" applyProtection="1">
      <protection hidden="1"/>
    </xf>
    <xf numFmtId="0" fontId="16" fillId="2" borderId="35" xfId="2" applyFont="1" applyFill="1" applyBorder="1" applyProtection="1">
      <protection hidden="1"/>
    </xf>
    <xf numFmtId="0" fontId="16" fillId="2" borderId="36" xfId="2" applyFont="1" applyFill="1" applyBorder="1" applyProtection="1">
      <protection hidden="1"/>
    </xf>
    <xf numFmtId="0" fontId="30" fillId="0" borderId="15" xfId="2" applyFont="1" applyProtection="1">
      <protection hidden="1"/>
    </xf>
    <xf numFmtId="0" fontId="17" fillId="5" borderId="36" xfId="2" applyFont="1" applyFill="1" applyBorder="1" applyProtection="1">
      <protection hidden="1"/>
    </xf>
    <xf numFmtId="0" fontId="13" fillId="5" borderId="15" xfId="2" applyFont="1" applyFill="1" applyProtection="1">
      <protection hidden="1"/>
    </xf>
    <xf numFmtId="0" fontId="35" fillId="2" borderId="15" xfId="2" applyFill="1" applyProtection="1">
      <protection hidden="1"/>
    </xf>
    <xf numFmtId="0" fontId="34" fillId="2" borderId="15" xfId="2" applyFont="1" applyFill="1" applyProtection="1">
      <protection hidden="1"/>
    </xf>
    <xf numFmtId="0" fontId="26" fillId="2" borderId="15" xfId="2" applyFont="1" applyFill="1" applyProtection="1">
      <protection hidden="1"/>
    </xf>
    <xf numFmtId="0" fontId="25" fillId="2" borderId="15" xfId="2" applyFont="1" applyFill="1" applyProtection="1">
      <protection hidden="1"/>
    </xf>
    <xf numFmtId="0" fontId="17" fillId="4" borderId="10" xfId="0" applyFont="1" applyFill="1" applyBorder="1" applyAlignment="1" applyProtection="1">
      <alignment horizontal="center"/>
      <protection locked="0"/>
    </xf>
    <xf numFmtId="0" fontId="17" fillId="4" borderId="11" xfId="0" applyFont="1" applyFill="1" applyBorder="1" applyAlignment="1" applyProtection="1">
      <alignment horizontal="center"/>
      <protection locked="0"/>
    </xf>
    <xf numFmtId="0" fontId="13" fillId="5" borderId="15" xfId="0" applyFont="1" applyFill="1" applyBorder="1" applyAlignment="1" applyProtection="1">
      <protection hidden="1"/>
    </xf>
    <xf numFmtId="0" fontId="24" fillId="2" borderId="15" xfId="1" applyFont="1" applyFill="1" applyBorder="1" applyAlignment="1" applyProtection="1">
      <protection hidden="1"/>
    </xf>
    <xf numFmtId="0" fontId="55" fillId="0" borderId="0" xfId="0" applyFont="1" applyAlignment="1" applyProtection="1">
      <protection hidden="1"/>
    </xf>
    <xf numFmtId="49" fontId="34" fillId="2" borderId="15" xfId="0" applyNumberFormat="1" applyFont="1" applyFill="1" applyBorder="1"/>
    <xf numFmtId="0" fontId="24" fillId="2" borderId="15" xfId="1" applyFont="1" applyFill="1" applyBorder="1" applyAlignment="1" applyProtection="1">
      <alignment horizontal="center"/>
      <protection hidden="1"/>
    </xf>
    <xf numFmtId="0" fontId="14" fillId="9" borderId="27" xfId="0" applyFont="1" applyFill="1" applyBorder="1" applyAlignment="1" applyProtection="1">
      <alignment horizontal="center" vertical="center"/>
      <protection hidden="1"/>
    </xf>
    <xf numFmtId="0" fontId="14" fillId="9" borderId="37" xfId="0" applyFont="1" applyFill="1" applyBorder="1" applyAlignment="1" applyProtection="1">
      <alignment horizontal="center" vertical="center"/>
      <protection hidden="1"/>
    </xf>
    <xf numFmtId="0" fontId="14" fillId="9" borderId="28" xfId="0" applyFont="1" applyFill="1" applyBorder="1" applyAlignment="1" applyProtection="1">
      <alignment horizontal="center" vertical="center"/>
      <protection hidden="1"/>
    </xf>
    <xf numFmtId="0" fontId="24" fillId="0" borderId="40" xfId="1" applyFont="1" applyBorder="1" applyAlignment="1">
      <alignment horizontal="center" vertical="center"/>
    </xf>
    <xf numFmtId="0" fontId="24" fillId="0" borderId="30" xfId="1" applyFont="1" applyBorder="1" applyAlignment="1">
      <alignment horizontal="center" vertical="center"/>
    </xf>
    <xf numFmtId="0" fontId="24" fillId="0" borderId="41" xfId="1" applyFont="1" applyBorder="1" applyAlignment="1">
      <alignment horizontal="center" vertical="center"/>
    </xf>
    <xf numFmtId="0" fontId="24" fillId="0" borderId="45" xfId="1" applyFont="1" applyBorder="1" applyAlignment="1">
      <alignment horizontal="center" vertical="center"/>
    </xf>
    <xf numFmtId="0" fontId="24" fillId="0" borderId="15" xfId="1" applyFont="1" applyBorder="1" applyAlignment="1">
      <alignment horizontal="center" vertical="center"/>
    </xf>
    <xf numFmtId="0" fontId="24" fillId="0" borderId="46" xfId="1" applyFont="1" applyBorder="1" applyAlignment="1">
      <alignment horizontal="center" vertical="center"/>
    </xf>
    <xf numFmtId="0" fontId="24" fillId="0" borderId="42" xfId="1" applyFont="1" applyBorder="1" applyAlignment="1">
      <alignment horizontal="center" vertical="center"/>
    </xf>
    <xf numFmtId="0" fontId="24" fillId="0" borderId="43" xfId="1" applyFont="1" applyBorder="1" applyAlignment="1">
      <alignment horizontal="center" vertical="center"/>
    </xf>
    <xf numFmtId="0" fontId="24" fillId="0" borderId="44" xfId="1" applyFont="1" applyBorder="1" applyAlignment="1">
      <alignment horizontal="center" vertical="center"/>
    </xf>
    <xf numFmtId="0" fontId="29" fillId="10" borderId="27" xfId="0" applyFont="1" applyFill="1" applyBorder="1" applyAlignment="1" applyProtection="1">
      <alignment horizontal="center" vertical="center" wrapText="1"/>
      <protection locked="0"/>
    </xf>
    <xf numFmtId="0" fontId="29" fillId="10" borderId="28"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top" wrapText="1"/>
      <protection hidden="1"/>
    </xf>
    <xf numFmtId="0" fontId="19" fillId="5" borderId="15" xfId="0" applyFont="1" applyFill="1" applyBorder="1" applyAlignment="1" applyProtection="1">
      <alignment horizontal="left" wrapText="1"/>
      <protection hidden="1"/>
    </xf>
    <xf numFmtId="0" fontId="19" fillId="5" borderId="33" xfId="0" applyFont="1" applyFill="1" applyBorder="1" applyAlignment="1" applyProtection="1">
      <alignment horizontal="left" wrapText="1"/>
      <protection hidden="1"/>
    </xf>
    <xf numFmtId="0" fontId="17" fillId="5" borderId="15" xfId="0" applyFont="1" applyFill="1" applyBorder="1" applyAlignment="1" applyProtection="1">
      <alignment horizontal="left" vertical="top" wrapText="1"/>
      <protection hidden="1"/>
    </xf>
    <xf numFmtId="0" fontId="17" fillId="5" borderId="33" xfId="0" applyFont="1" applyFill="1" applyBorder="1" applyAlignment="1" applyProtection="1">
      <alignment horizontal="left" vertical="top" wrapText="1"/>
      <protection hidden="1"/>
    </xf>
    <xf numFmtId="0" fontId="42" fillId="5" borderId="32" xfId="0" applyFont="1" applyFill="1" applyBorder="1" applyAlignment="1" applyProtection="1">
      <alignment horizontal="left" vertical="top" wrapText="1"/>
      <protection hidden="1"/>
    </xf>
    <xf numFmtId="0" fontId="42" fillId="5" borderId="15" xfId="0" applyFont="1" applyFill="1" applyBorder="1" applyAlignment="1" applyProtection="1">
      <alignment horizontal="left" vertical="top" wrapText="1"/>
      <protection hidden="1"/>
    </xf>
    <xf numFmtId="0" fontId="42" fillId="5" borderId="33" xfId="0" applyFont="1" applyFill="1" applyBorder="1" applyAlignment="1" applyProtection="1">
      <alignment horizontal="left" vertical="top" wrapText="1"/>
      <protection hidden="1"/>
    </xf>
    <xf numFmtId="0" fontId="19" fillId="5" borderId="32" xfId="0" applyFont="1" applyFill="1" applyBorder="1" applyAlignment="1" applyProtection="1">
      <protection hidden="1"/>
    </xf>
    <xf numFmtId="0" fontId="15" fillId="0" borderId="15" xfId="0" applyFont="1" applyBorder="1" applyProtection="1">
      <protection hidden="1"/>
    </xf>
    <xf numFmtId="0" fontId="50" fillId="10" borderId="32" xfId="0" applyFont="1" applyFill="1" applyBorder="1" applyAlignment="1" applyProtection="1">
      <protection hidden="1"/>
    </xf>
    <xf numFmtId="0" fontId="51" fillId="11" borderId="15" xfId="0" applyFont="1" applyFill="1" applyBorder="1" applyProtection="1">
      <protection hidden="1"/>
    </xf>
    <xf numFmtId="0" fontId="19" fillId="5" borderId="15" xfId="0" applyFont="1" applyFill="1" applyBorder="1" applyAlignment="1" applyProtection="1">
      <alignment wrapText="1"/>
      <protection hidden="1"/>
    </xf>
    <xf numFmtId="0" fontId="15" fillId="0" borderId="15" xfId="0" applyFont="1" applyBorder="1" applyAlignment="1" applyProtection="1">
      <alignment wrapText="1"/>
      <protection hidden="1"/>
    </xf>
    <xf numFmtId="0" fontId="15" fillId="0" borderId="33" xfId="0" applyFont="1" applyBorder="1" applyAlignment="1" applyProtection="1">
      <alignment wrapText="1"/>
      <protection hidden="1"/>
    </xf>
    <xf numFmtId="0" fontId="42" fillId="5" borderId="29" xfId="0" applyFont="1" applyFill="1" applyBorder="1" applyAlignment="1" applyProtection="1">
      <protection hidden="1"/>
    </xf>
    <xf numFmtId="0" fontId="43" fillId="0" borderId="30" xfId="0" applyFont="1" applyBorder="1" applyProtection="1">
      <protection hidden="1"/>
    </xf>
    <xf numFmtId="0" fontId="32" fillId="2" borderId="21" xfId="0" applyFont="1" applyFill="1" applyBorder="1" applyAlignment="1" applyProtection="1">
      <alignment horizontal="center" wrapText="1"/>
      <protection hidden="1"/>
    </xf>
    <xf numFmtId="0" fontId="32" fillId="2" borderId="15" xfId="0" applyFont="1" applyFill="1" applyBorder="1" applyAlignment="1" applyProtection="1">
      <alignment horizontal="center" wrapText="1"/>
      <protection hidden="1"/>
    </xf>
    <xf numFmtId="0" fontId="27" fillId="3" borderId="2" xfId="0" applyFont="1" applyFill="1" applyBorder="1" applyAlignment="1" applyProtection="1">
      <alignment horizontal="center" vertical="center"/>
      <protection hidden="1"/>
    </xf>
    <xf numFmtId="0" fontId="28" fillId="0" borderId="3" xfId="0" applyFont="1" applyBorder="1" applyAlignment="1" applyProtection="1">
      <alignment vertical="center"/>
      <protection hidden="1"/>
    </xf>
    <xf numFmtId="0" fontId="44" fillId="5" borderId="5" xfId="0" applyFont="1" applyFill="1" applyBorder="1" applyAlignment="1" applyProtection="1">
      <protection hidden="1"/>
    </xf>
    <xf numFmtId="0" fontId="45" fillId="0" borderId="8" xfId="0" applyFont="1" applyBorder="1" applyAlignment="1" applyProtection="1">
      <protection hidden="1"/>
    </xf>
    <xf numFmtId="0" fontId="37" fillId="2" borderId="29" xfId="0" applyFont="1" applyFill="1" applyBorder="1" applyAlignment="1" applyProtection="1">
      <alignment horizontal="center" wrapText="1"/>
      <protection hidden="1"/>
    </xf>
    <xf numFmtId="0" fontId="37" fillId="2" borderId="30" xfId="0" applyFont="1" applyFill="1" applyBorder="1" applyAlignment="1" applyProtection="1">
      <alignment horizontal="center" wrapText="1"/>
      <protection hidden="1"/>
    </xf>
    <xf numFmtId="0" fontId="37" fillId="2" borderId="31" xfId="0" applyFont="1" applyFill="1" applyBorder="1" applyAlignment="1" applyProtection="1">
      <alignment horizontal="center" wrapText="1"/>
      <protection hidden="1"/>
    </xf>
    <xf numFmtId="0" fontId="24" fillId="2" borderId="32" xfId="1" applyFont="1" applyFill="1" applyBorder="1" applyAlignment="1" applyProtection="1">
      <alignment horizontal="center"/>
      <protection hidden="1"/>
    </xf>
    <xf numFmtId="0" fontId="24" fillId="2" borderId="33" xfId="1" applyFont="1" applyFill="1" applyBorder="1" applyAlignment="1" applyProtection="1">
      <alignment horizontal="center"/>
      <protection hidden="1"/>
    </xf>
    <xf numFmtId="0" fontId="47" fillId="10" borderId="32" xfId="0" applyFont="1" applyFill="1" applyBorder="1" applyAlignment="1" applyProtection="1">
      <protection hidden="1"/>
    </xf>
    <xf numFmtId="0" fontId="49" fillId="11" borderId="15" xfId="0" applyFont="1" applyFill="1" applyBorder="1" applyProtection="1">
      <protection hidden="1"/>
    </xf>
    <xf numFmtId="0" fontId="31" fillId="8" borderId="15" xfId="0" applyFont="1" applyFill="1" applyBorder="1" applyAlignment="1" applyProtection="1">
      <alignment horizontal="center" wrapText="1"/>
      <protection hidden="1"/>
    </xf>
    <xf numFmtId="0" fontId="31" fillId="8" borderId="22" xfId="0" applyFont="1" applyFill="1" applyBorder="1" applyAlignment="1" applyProtection="1">
      <alignment horizontal="center" wrapText="1"/>
      <protection hidden="1"/>
    </xf>
    <xf numFmtId="0" fontId="17" fillId="5" borderId="29" xfId="0" applyFont="1" applyFill="1" applyBorder="1" applyAlignment="1" applyProtection="1">
      <alignment wrapText="1"/>
      <protection hidden="1"/>
    </xf>
    <xf numFmtId="0" fontId="16" fillId="0" borderId="30" xfId="0" applyFont="1" applyBorder="1" applyAlignment="1" applyProtection="1">
      <protection hidden="1"/>
    </xf>
    <xf numFmtId="0" fontId="15" fillId="0" borderId="31" xfId="0" applyFont="1" applyBorder="1" applyProtection="1">
      <protection hidden="1"/>
    </xf>
    <xf numFmtId="0" fontId="15" fillId="0" borderId="32" xfId="0" applyFont="1" applyBorder="1" applyProtection="1">
      <protection hidden="1"/>
    </xf>
    <xf numFmtId="0" fontId="15" fillId="0" borderId="33" xfId="0" applyFont="1" applyBorder="1" applyProtection="1">
      <protection hidden="1"/>
    </xf>
    <xf numFmtId="0" fontId="42" fillId="5" borderId="29" xfId="0" applyFont="1" applyFill="1" applyBorder="1" applyAlignment="1" applyProtection="1">
      <alignment horizontal="left"/>
      <protection hidden="1"/>
    </xf>
    <xf numFmtId="0" fontId="43" fillId="0" borderId="30" xfId="0" applyFont="1" applyBorder="1" applyAlignment="1" applyProtection="1">
      <alignment horizontal="left"/>
      <protection hidden="1"/>
    </xf>
    <xf numFmtId="0" fontId="7" fillId="3" borderId="2" xfId="0" applyFont="1" applyFill="1" applyBorder="1" applyAlignment="1">
      <alignment horizontal="center"/>
    </xf>
    <xf numFmtId="0" fontId="2" fillId="0" borderId="14" xfId="0" applyFont="1" applyBorder="1"/>
    <xf numFmtId="0" fontId="2" fillId="0" borderId="3" xfId="0" applyFont="1" applyBorder="1"/>
    <xf numFmtId="0" fontId="3" fillId="4" borderId="2" xfId="0" applyFont="1" applyFill="1" applyBorder="1" applyAlignment="1">
      <alignment horizontal="center"/>
    </xf>
    <xf numFmtId="0" fontId="8" fillId="5" borderId="15" xfId="0" applyFont="1" applyFill="1" applyBorder="1" applyAlignment="1">
      <alignment horizontal="center"/>
    </xf>
    <xf numFmtId="0" fontId="2" fillId="0" borderId="15" xfId="0" applyFont="1" applyBorder="1"/>
    <xf numFmtId="0" fontId="3" fillId="2" borderId="19" xfId="0" applyFont="1" applyFill="1" applyBorder="1" applyAlignment="1">
      <alignment horizontal="center"/>
    </xf>
    <xf numFmtId="0" fontId="2" fillId="0" borderId="20" xfId="0" applyFont="1" applyBorder="1"/>
    <xf numFmtId="165" fontId="3" fillId="2" borderId="21" xfId="0" applyNumberFormat="1" applyFont="1" applyFill="1" applyBorder="1" applyAlignment="1">
      <alignment horizontal="center"/>
    </xf>
    <xf numFmtId="0" fontId="2" fillId="0" borderId="22" xfId="0" applyFont="1" applyBorder="1"/>
    <xf numFmtId="165" fontId="3" fillId="2" borderId="23" xfId="0" applyNumberFormat="1" applyFont="1" applyFill="1" applyBorder="1" applyAlignment="1">
      <alignment horizontal="center"/>
    </xf>
    <xf numFmtId="0" fontId="2" fillId="0" borderId="24" xfId="0" applyFont="1" applyBorder="1"/>
    <xf numFmtId="165" fontId="4" fillId="2" borderId="2" xfId="0" applyNumberFormat="1" applyFont="1" applyFill="1" applyBorder="1" applyAlignment="1">
      <alignment horizontal="center"/>
    </xf>
    <xf numFmtId="0" fontId="4" fillId="2" borderId="15" xfId="0" applyFont="1" applyFill="1" applyBorder="1" applyAlignment="1">
      <alignment horizontal="left" vertical="top" wrapText="1"/>
    </xf>
    <xf numFmtId="0" fontId="3" fillId="2" borderId="15" xfId="0" applyFont="1" applyFill="1" applyBorder="1" applyAlignment="1">
      <alignment horizontal="left" vertical="top" wrapText="1"/>
    </xf>
    <xf numFmtId="0" fontId="11" fillId="9" borderId="2" xfId="0" applyFont="1" applyFill="1" applyBorder="1" applyAlignment="1">
      <alignment horizontal="center"/>
    </xf>
    <xf numFmtId="0" fontId="11" fillId="9" borderId="3" xfId="0" applyFont="1" applyFill="1" applyBorder="1" applyAlignment="1">
      <alignment horizontal="center"/>
    </xf>
    <xf numFmtId="0" fontId="3" fillId="4" borderId="23" xfId="0" applyFont="1" applyFill="1" applyBorder="1" applyAlignment="1">
      <alignment horizontal="center"/>
    </xf>
    <xf numFmtId="0" fontId="2" fillId="0" borderId="17" xfId="0" applyFont="1" applyBorder="1"/>
    <xf numFmtId="0" fontId="3" fillId="2" borderId="5" xfId="0" applyFont="1" applyFill="1" applyBorder="1" applyAlignment="1">
      <alignment horizontal="center"/>
    </xf>
    <xf numFmtId="0" fontId="2" fillId="0" borderId="8" xfId="0" applyFont="1" applyBorder="1"/>
    <xf numFmtId="0" fontId="37" fillId="6" borderId="19" xfId="0" applyFont="1" applyFill="1" applyBorder="1" applyAlignment="1">
      <alignment horizontal="center" vertical="center"/>
    </xf>
    <xf numFmtId="0" fontId="38" fillId="0" borderId="26" xfId="0" applyFont="1" applyBorder="1" applyAlignment="1">
      <alignment vertical="center"/>
    </xf>
    <xf numFmtId="0" fontId="38" fillId="0" borderId="20" xfId="0" applyFont="1" applyBorder="1" applyAlignment="1">
      <alignment vertical="center"/>
    </xf>
    <xf numFmtId="0" fontId="37" fillId="6" borderId="2" xfId="0" applyFont="1" applyFill="1" applyBorder="1" applyAlignment="1">
      <alignment horizontal="center" vertical="center"/>
    </xf>
    <xf numFmtId="0" fontId="38" fillId="0" borderId="14" xfId="0" applyFont="1" applyBorder="1" applyAlignment="1">
      <alignment vertical="center"/>
    </xf>
    <xf numFmtId="0" fontId="38" fillId="0" borderId="3" xfId="0" applyFont="1" applyBorder="1" applyAlignment="1">
      <alignment vertical="center"/>
    </xf>
    <xf numFmtId="0" fontId="9" fillId="2" borderId="15" xfId="0" applyFont="1" applyFill="1" applyBorder="1" applyAlignment="1">
      <alignment horizontal="left" vertical="top" wrapText="1"/>
    </xf>
    <xf numFmtId="0" fontId="29" fillId="6" borderId="19" xfId="0" applyFont="1" applyFill="1" applyBorder="1" applyAlignment="1">
      <alignment horizontal="center" vertical="center"/>
    </xf>
    <xf numFmtId="49" fontId="29" fillId="7" borderId="2" xfId="0" applyNumberFormat="1" applyFont="1" applyFill="1" applyBorder="1" applyAlignment="1">
      <alignment horizontal="center" vertical="center"/>
    </xf>
    <xf numFmtId="0" fontId="29" fillId="6" borderId="2" xfId="0" applyFont="1" applyFill="1" applyBorder="1" applyAlignment="1">
      <alignment horizontal="center" vertical="center"/>
    </xf>
    <xf numFmtId="0" fontId="41" fillId="5" borderId="21" xfId="0" applyFont="1" applyFill="1" applyBorder="1" applyAlignment="1">
      <alignment horizontal="center"/>
    </xf>
    <xf numFmtId="0" fontId="41" fillId="5" borderId="15" xfId="0" applyFont="1" applyFill="1" applyBorder="1" applyAlignment="1">
      <alignment horizontal="center"/>
    </xf>
    <xf numFmtId="0" fontId="41" fillId="5" borderId="22" xfId="0" applyFont="1" applyFill="1" applyBorder="1" applyAlignment="1">
      <alignment horizontal="center"/>
    </xf>
    <xf numFmtId="0" fontId="1" fillId="2" borderId="21" xfId="0" applyFont="1" applyFill="1" applyBorder="1" applyAlignment="1">
      <alignment horizontal="left" vertical="top" wrapText="1"/>
    </xf>
    <xf numFmtId="49" fontId="3" fillId="4" borderId="2" xfId="0" applyNumberFormat="1" applyFont="1" applyFill="1" applyBorder="1" applyAlignment="1">
      <alignment horizontal="center"/>
    </xf>
    <xf numFmtId="49" fontId="3" fillId="4" borderId="14" xfId="0" applyNumberFormat="1" applyFont="1" applyFill="1" applyBorder="1" applyAlignment="1">
      <alignment horizontal="center"/>
    </xf>
    <xf numFmtId="49" fontId="3" fillId="4" borderId="3"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14" xfId="0" applyNumberFormat="1" applyFont="1" applyFill="1" applyBorder="1" applyAlignment="1">
      <alignment horizontal="center"/>
    </xf>
    <xf numFmtId="165" fontId="3" fillId="5" borderId="3" xfId="0" applyNumberFormat="1" applyFont="1" applyFill="1" applyBorder="1" applyAlignment="1">
      <alignment horizontal="center"/>
    </xf>
    <xf numFmtId="0" fontId="54" fillId="0" borderId="38" xfId="0" applyFont="1" applyBorder="1" applyAlignment="1">
      <alignment horizontal="center" vertical="center" wrapText="1"/>
    </xf>
    <xf numFmtId="0" fontId="54" fillId="0" borderId="39" xfId="0" applyFont="1" applyBorder="1" applyAlignment="1">
      <alignment horizontal="center" vertical="center" wrapText="1"/>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40" fillId="0" borderId="24" xfId="0" applyFont="1" applyBorder="1" applyAlignment="1">
      <alignment horizontal="center" vertical="center"/>
    </xf>
    <xf numFmtId="0" fontId="1" fillId="2" borderId="15" xfId="0" applyFont="1" applyFill="1" applyBorder="1" applyAlignment="1">
      <alignment horizontal="left" vertical="top" wrapText="1"/>
    </xf>
    <xf numFmtId="0" fontId="2" fillId="0" borderId="15" xfId="0" applyFont="1" applyBorder="1" applyAlignment="1">
      <alignment horizontal="left"/>
    </xf>
    <xf numFmtId="0" fontId="29" fillId="10" borderId="27" xfId="2" applyFont="1" applyFill="1" applyBorder="1" applyAlignment="1" applyProtection="1">
      <alignment vertical="center"/>
      <protection hidden="1"/>
    </xf>
    <xf numFmtId="0" fontId="29" fillId="10" borderId="37" xfId="2" applyFont="1" applyFill="1" applyBorder="1" applyAlignment="1" applyProtection="1">
      <alignment vertical="center"/>
      <protection hidden="1"/>
    </xf>
    <xf numFmtId="0" fontId="30" fillId="11" borderId="28" xfId="2" applyFont="1" applyFill="1" applyBorder="1" applyAlignment="1" applyProtection="1">
      <alignment vertical="center"/>
      <protection hidden="1"/>
    </xf>
    <xf numFmtId="0" fontId="17" fillId="4" borderId="15" xfId="2" applyFont="1" applyFill="1" applyAlignment="1" applyProtection="1">
      <alignment vertical="top" wrapText="1"/>
      <protection hidden="1"/>
    </xf>
    <xf numFmtId="0" fontId="30" fillId="0" borderId="15" xfId="2" applyFont="1" applyProtection="1">
      <protection hidden="1"/>
    </xf>
    <xf numFmtId="0" fontId="29" fillId="10" borderId="27" xfId="2" applyFont="1" applyFill="1" applyBorder="1" applyAlignment="1" applyProtection="1">
      <alignment horizontal="left" vertical="center"/>
      <protection hidden="1"/>
    </xf>
    <xf numFmtId="0" fontId="29" fillId="10" borderId="28" xfId="2" applyFont="1" applyFill="1" applyBorder="1" applyAlignment="1" applyProtection="1">
      <alignment horizontal="left" vertical="center"/>
      <protection hidden="1"/>
    </xf>
    <xf numFmtId="0" fontId="29" fillId="5" borderId="29" xfId="2" applyFont="1" applyFill="1" applyBorder="1" applyAlignment="1" applyProtection="1">
      <alignment vertical="top" wrapText="1"/>
      <protection hidden="1"/>
    </xf>
    <xf numFmtId="0" fontId="29" fillId="5" borderId="30" xfId="2" applyFont="1" applyFill="1" applyBorder="1" applyAlignment="1" applyProtection="1">
      <alignment vertical="top" wrapText="1"/>
      <protection hidden="1"/>
    </xf>
    <xf numFmtId="0" fontId="30" fillId="0" borderId="30" xfId="2" applyFont="1" applyBorder="1" applyProtection="1">
      <protection hidden="1"/>
    </xf>
    <xf numFmtId="0" fontId="30" fillId="0" borderId="31" xfId="2" applyFont="1" applyBorder="1" applyProtection="1">
      <protection hidden="1"/>
    </xf>
    <xf numFmtId="0" fontId="30" fillId="0" borderId="32" xfId="2" applyFont="1" applyBorder="1" applyProtection="1">
      <protection hidden="1"/>
    </xf>
    <xf numFmtId="0" fontId="30" fillId="0" borderId="15" xfId="2" applyFont="1" applyBorder="1" applyProtection="1">
      <protection hidden="1"/>
    </xf>
    <xf numFmtId="0" fontId="35" fillId="0" borderId="15" xfId="2" applyBorder="1" applyProtection="1">
      <protection hidden="1"/>
    </xf>
    <xf numFmtId="0" fontId="30" fillId="0" borderId="33" xfId="2" applyFont="1" applyBorder="1" applyProtection="1">
      <protection hidden="1"/>
    </xf>
    <xf numFmtId="0" fontId="29" fillId="5" borderId="32" xfId="2" applyFont="1" applyFill="1" applyBorder="1" applyAlignment="1" applyProtection="1">
      <alignment vertical="top" wrapText="1"/>
      <protection hidden="1"/>
    </xf>
    <xf numFmtId="0" fontId="29" fillId="5" borderId="15" xfId="2" applyFont="1" applyFill="1" applyBorder="1" applyAlignment="1" applyProtection="1">
      <alignment vertical="top" wrapText="1"/>
      <protection hidden="1"/>
    </xf>
    <xf numFmtId="0" fontId="30" fillId="0" borderId="34" xfId="2" applyFont="1" applyBorder="1" applyProtection="1">
      <protection hidden="1"/>
    </xf>
    <xf numFmtId="0" fontId="30" fillId="0" borderId="35" xfId="2" applyFont="1" applyBorder="1" applyProtection="1">
      <protection hidden="1"/>
    </xf>
    <xf numFmtId="0" fontId="35" fillId="0" borderId="35" xfId="2" applyBorder="1" applyProtection="1">
      <protection hidden="1"/>
    </xf>
    <xf numFmtId="0" fontId="30" fillId="0" borderId="36" xfId="2" applyFont="1" applyBorder="1" applyProtection="1">
      <protection hidden="1"/>
    </xf>
    <xf numFmtId="0" fontId="14" fillId="10" borderId="40" xfId="0" applyFont="1" applyFill="1" applyBorder="1" applyAlignment="1" applyProtection="1">
      <alignment horizontal="center" wrapText="1"/>
      <protection hidden="1"/>
    </xf>
    <xf numFmtId="0" fontId="14" fillId="10" borderId="30" xfId="0" applyFont="1" applyFill="1" applyBorder="1" applyAlignment="1" applyProtection="1">
      <alignment horizontal="center" wrapText="1"/>
      <protection hidden="1"/>
    </xf>
    <xf numFmtId="0" fontId="14" fillId="10" borderId="41" xfId="0" applyFont="1" applyFill="1" applyBorder="1" applyAlignment="1" applyProtection="1">
      <alignment horizontal="center" wrapText="1"/>
      <protection hidden="1"/>
    </xf>
    <xf numFmtId="0" fontId="14" fillId="10" borderId="42" xfId="0" applyFont="1" applyFill="1" applyBorder="1" applyAlignment="1" applyProtection="1">
      <alignment horizontal="center" wrapText="1"/>
      <protection hidden="1"/>
    </xf>
    <xf numFmtId="0" fontId="14" fillId="10" borderId="43" xfId="0" applyFont="1" applyFill="1" applyBorder="1" applyAlignment="1" applyProtection="1">
      <alignment horizontal="center" wrapText="1"/>
      <protection hidden="1"/>
    </xf>
    <xf numFmtId="0" fontId="14" fillId="10" borderId="44" xfId="0" applyFont="1" applyFill="1" applyBorder="1" applyAlignment="1" applyProtection="1">
      <alignment horizontal="center" wrapText="1"/>
      <protection hidden="1"/>
    </xf>
  </cellXfs>
  <cellStyles count="3">
    <cellStyle name="Hyperlink" xfId="1" builtinId="8"/>
    <cellStyle name="Normal" xfId="0" builtinId="0"/>
    <cellStyle name="Normal 2" xfId="2" xr:uid="{8612712F-90B1-4F4D-9773-1B6727441A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cked"/>
        <c:varyColors val="0"/>
        <c:ser>
          <c:idx val="0"/>
          <c:order val="0"/>
          <c:tx>
            <c:strRef>
              <c:f>'Your Program'!$H$221:$I$221</c:f>
              <c:strCache>
                <c:ptCount val="1"/>
                <c:pt idx="0">
                  <c:v>Body Weight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'Your Program'!$G$222:$G$234</c:f>
              <c:strCache>
                <c:ptCount val="13"/>
                <c:pt idx="0">
                  <c:v>Start</c:v>
                </c:pt>
                <c:pt idx="1">
                  <c:v>1</c:v>
                </c:pt>
                <c:pt idx="2">
                  <c:v>2</c:v>
                </c:pt>
                <c:pt idx="3">
                  <c:v>3</c:v>
                </c:pt>
                <c:pt idx="4">
                  <c:v>4</c:v>
                </c:pt>
                <c:pt idx="5">
                  <c:v>5</c:v>
                </c:pt>
                <c:pt idx="6">
                  <c:v>6</c:v>
                </c:pt>
                <c:pt idx="7">
                  <c:v>7</c:v>
                </c:pt>
                <c:pt idx="8">
                  <c:v>8</c:v>
                </c:pt>
                <c:pt idx="9">
                  <c:v>9</c:v>
                </c:pt>
                <c:pt idx="10">
                  <c:v>10</c:v>
                </c:pt>
                <c:pt idx="11">
                  <c:v>11</c:v>
                </c:pt>
                <c:pt idx="12">
                  <c:v>12</c:v>
                </c:pt>
              </c:strCache>
            </c:strRef>
          </c:cat>
          <c:val>
            <c:numRef>
              <c:f>'Your Program'!$H$222:$H$234</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A366-47E9-9185-08A9699D5301}"/>
            </c:ext>
          </c:extLst>
        </c:ser>
        <c:dLbls>
          <c:dLblPos val="t"/>
          <c:showLegendKey val="0"/>
          <c:showVal val="1"/>
          <c:showCatName val="0"/>
          <c:showSerName val="0"/>
          <c:showPercent val="0"/>
          <c:showBubbleSize val="0"/>
        </c:dLbls>
        <c:smooth val="0"/>
        <c:axId val="237721272"/>
        <c:axId val="237721592"/>
      </c:lineChart>
      <c:catAx>
        <c:axId val="237721272"/>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WEEK</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7721592"/>
        <c:crosses val="autoZero"/>
        <c:auto val="1"/>
        <c:lblAlgn val="ctr"/>
        <c:lblOffset val="100"/>
        <c:noMultiLvlLbl val="0"/>
      </c:catAx>
      <c:valAx>
        <c:axId val="237721592"/>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BODY</a:t>
                </a:r>
                <a:r>
                  <a:rPr lang="en-TT" baseline="0"/>
                  <a:t> WEIGHT</a:t>
                </a:r>
                <a:endParaRPr lang="en-TT"/>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772127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TT"/>
              <a:t>Weekly</a:t>
            </a:r>
            <a:r>
              <a:rPr lang="en-TT" baseline="0"/>
              <a:t> Volume For Each Main Lift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6"/>
          <c:order val="0"/>
          <c:tx>
            <c:strRef>
              <c:f>'Your Program'!$W$239:$X$239</c:f>
              <c:strCache>
                <c:ptCount val="1"/>
                <c:pt idx="0">
                  <c:v>Weekly Squat Volume</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Program'!$X$241:$X$252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A-6B6E-4A2A-819C-E611CF61BA83}"/>
            </c:ext>
          </c:extLst>
        </c:ser>
        <c:ser>
          <c:idx val="7"/>
          <c:order val="1"/>
          <c:tx>
            <c:strRef>
              <c:f>'Your Program'!$W$255:$X$255</c:f>
              <c:strCache>
                <c:ptCount val="1"/>
                <c:pt idx="0">
                  <c:v>Weekly Bench Volume</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Program'!$X$257:$X$268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B-6B6E-4A2A-819C-E611CF61BA83}"/>
            </c:ext>
          </c:extLst>
        </c:ser>
        <c:ser>
          <c:idx val="8"/>
          <c:order val="2"/>
          <c:tx>
            <c:strRef>
              <c:f>'Your Program'!$W$271:$X$271</c:f>
              <c:strCache>
                <c:ptCount val="1"/>
                <c:pt idx="0">
                  <c:v>Weekly Deadlift Volume</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Program'!$X$273:$X$284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C-6B6E-4A2A-819C-E611CF61BA83}"/>
            </c:ext>
          </c:extLst>
        </c:ser>
        <c:dLbls>
          <c:dLblPos val="t"/>
          <c:showLegendKey val="0"/>
          <c:showVal val="1"/>
          <c:showCatName val="0"/>
          <c:showSerName val="0"/>
          <c:showPercent val="0"/>
          <c:showBubbleSize val="0"/>
        </c:dLbls>
        <c:smooth val="0"/>
        <c:axId val="558421008"/>
        <c:axId val="558424208"/>
      </c:lineChart>
      <c:catAx>
        <c:axId val="558421008"/>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WEEK</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58424208"/>
        <c:crosses val="autoZero"/>
        <c:auto val="1"/>
        <c:lblAlgn val="ctr"/>
        <c:lblOffset val="100"/>
        <c:noMultiLvlLbl val="0"/>
      </c:catAx>
      <c:valAx>
        <c:axId val="558424208"/>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VOLUME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58421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TT"/>
              <a:t>Weekly</a:t>
            </a:r>
            <a:r>
              <a:rPr lang="en-TT" baseline="0"/>
              <a:t> Cumulative Volume For Each Main Lift</a:t>
            </a:r>
            <a:endParaRPr lang="en-TT"/>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'Your Program'!$L$239:$M$239</c:f>
              <c:strCache>
                <c:ptCount val="1"/>
                <c:pt idx="0">
                  <c:v>Weekly Squat Cumulative Volume</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Program'!$M$241:$M$252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AAE-4ECF-A22D-33A300297678}"/>
            </c:ext>
          </c:extLst>
        </c:ser>
        <c:ser>
          <c:idx val="1"/>
          <c:order val="1"/>
          <c:tx>
            <c:strRef>
              <c:f>'Your Program'!$L$255:$M$255</c:f>
              <c:strCache>
                <c:ptCount val="1"/>
                <c:pt idx="0">
                  <c:v>Weekly Bench Cumulative Volume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Program'!$M$257:$M$268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AAE-4ECF-A22D-33A300297678}"/>
            </c:ext>
          </c:extLst>
        </c:ser>
        <c:ser>
          <c:idx val="2"/>
          <c:order val="2"/>
          <c:tx>
            <c:strRef>
              <c:f>'Your Program'!$L$271:$M$271</c:f>
              <c:strCache>
                <c:ptCount val="1"/>
                <c:pt idx="0">
                  <c:v>Weekly Deadlift Cumulative Volume</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'Your Program'!$M$273:$M$284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AAE-4ECF-A22D-33A300297678}"/>
            </c:ext>
          </c:extLst>
        </c:ser>
        <c:dLbls>
          <c:dLblPos val="t"/>
          <c:showLegendKey val="0"/>
          <c:showVal val="1"/>
          <c:showCatName val="0"/>
          <c:showSerName val="0"/>
          <c:showPercent val="0"/>
          <c:showBubbleSize val="0"/>
        </c:dLbls>
        <c:smooth val="0"/>
        <c:axId val="257248504"/>
        <c:axId val="257248824"/>
      </c:lineChart>
      <c:catAx>
        <c:axId val="257248504"/>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WEEK</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57248824"/>
        <c:crosses val="autoZero"/>
        <c:auto val="1"/>
        <c:lblAlgn val="ctr"/>
        <c:lblOffset val="100"/>
        <c:noMultiLvlLbl val="0"/>
      </c:catAx>
      <c:valAx>
        <c:axId val="257248824"/>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TT"/>
                  <a:t>VOLUMe</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57248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171450</xdr:colOff>
      <xdr:row>5</xdr:row>
      <xdr:rowOff>107950</xdr:rowOff>
    </xdr:from>
    <xdr:ext cx="3302000" cy="31559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944100" y="1765300"/>
          <a:ext cx="3302000" cy="3155950"/>
        </a:xfrm>
        <a:prstGeom prst="rect">
          <a:avLst/>
        </a:prstGeom>
        <a:noFill/>
      </xdr:spPr>
    </xdr:pic>
    <xdr:clientData fLocksWithSheet="0"/>
  </xdr:oneCellAnchor>
  <xdr:oneCellAnchor>
    <xdr:from>
      <xdr:col>3</xdr:col>
      <xdr:colOff>767195</xdr:colOff>
      <xdr:row>76</xdr:row>
      <xdr:rowOff>120072</xdr:rowOff>
    </xdr:from>
    <xdr:ext cx="11830630" cy="10970488"/>
    <xdr:pic>
      <xdr:nvPicPr>
        <xdr:cNvPr id="3" name="image1.png" title="Image">
          <a:extLst>
            <a:ext uri="{FF2B5EF4-FFF2-40B4-BE49-F238E27FC236}">
              <a16:creationId xmlns:a16="http://schemas.microsoft.com/office/drawing/2014/main" id="{11CDAA1E-42CA-46C9-8857-D7B120C414A6}"/>
            </a:ext>
          </a:extLst>
        </xdr:cNvPr>
        <xdr:cNvPicPr preferRelativeResize="0"/>
      </xdr:nvPicPr>
      <xdr:blipFill>
        <a:blip xmlns:r="http://schemas.openxmlformats.org/officeDocument/2006/relationships" r:embed="rId1" cstate="print"/>
        <a:stretch>
          <a:fillRect/>
        </a:stretch>
      </xdr:blipFill>
      <xdr:spPr>
        <a:xfrm>
          <a:off x="5307445" y="34556122"/>
          <a:ext cx="11830630" cy="1097048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733425</xdr:colOff>
      <xdr:row>0</xdr:row>
      <xdr:rowOff>38100</xdr:rowOff>
    </xdr:from>
    <xdr:ext cx="1733550" cy="171450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886884</xdr:colOff>
      <xdr:row>201</xdr:row>
      <xdr:rowOff>13759</xdr:rowOff>
    </xdr:from>
    <xdr:ext cx="8702674" cy="8280400"/>
    <xdr:pic>
      <xdr:nvPicPr>
        <xdr:cNvPr id="6" name="image4.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xfrm>
          <a:off x="31499176" y="37626926"/>
          <a:ext cx="8702674" cy="8280400"/>
        </a:xfrm>
        <a:prstGeom prst="rect">
          <a:avLst/>
        </a:prstGeom>
        <a:noFill/>
      </xdr:spPr>
    </xdr:pic>
    <xdr:clientData fLocksWithSheet="0"/>
  </xdr:oneCellAnchor>
  <xdr:oneCellAnchor>
    <xdr:from>
      <xdr:col>1</xdr:col>
      <xdr:colOff>1057274</xdr:colOff>
      <xdr:row>209</xdr:row>
      <xdr:rowOff>176389</xdr:rowOff>
    </xdr:from>
    <xdr:ext cx="1553281" cy="1543050"/>
    <xdr:pic>
      <xdr:nvPicPr>
        <xdr:cNvPr id="7" name="image3.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xfrm>
          <a:off x="1544107" y="38234056"/>
          <a:ext cx="1553281" cy="1543050"/>
        </a:xfrm>
        <a:prstGeom prst="rect">
          <a:avLst/>
        </a:prstGeom>
        <a:noFill/>
      </xdr:spPr>
    </xdr:pic>
    <xdr:clientData fLocksWithSheet="0"/>
  </xdr:oneCellAnchor>
  <xdr:twoCellAnchor>
    <xdr:from>
      <xdr:col>0</xdr:col>
      <xdr:colOff>196850</xdr:colOff>
      <xdr:row>221</xdr:row>
      <xdr:rowOff>69850</xdr:rowOff>
    </xdr:from>
    <xdr:to>
      <xdr:col>5</xdr:col>
      <xdr:colOff>876300</xdr:colOff>
      <xdr:row>235</xdr:row>
      <xdr:rowOff>25400</xdr:rowOff>
    </xdr:to>
    <xdr:graphicFrame macro="">
      <xdr:nvGraphicFramePr>
        <xdr:cNvPr id="2" name="Chart 1">
          <a:extLst>
            <a:ext uri="{FF2B5EF4-FFF2-40B4-BE49-F238E27FC236}">
              <a16:creationId xmlns:a16="http://schemas.microsoft.com/office/drawing/2014/main" id="{E412DDBB-47F6-40F2-8F3B-77DA0A962B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327025</xdr:colOff>
      <xdr:row>237</xdr:row>
      <xdr:rowOff>134937</xdr:rowOff>
    </xdr:from>
    <xdr:to>
      <xdr:col>21</xdr:col>
      <xdr:colOff>327025</xdr:colOff>
      <xdr:row>284</xdr:row>
      <xdr:rowOff>52387</xdr:rowOff>
    </xdr:to>
    <xdr:graphicFrame macro="">
      <xdr:nvGraphicFramePr>
        <xdr:cNvPr id="3" name="Chart 2">
          <a:extLst>
            <a:ext uri="{FF2B5EF4-FFF2-40B4-BE49-F238E27FC236}">
              <a16:creationId xmlns:a16="http://schemas.microsoft.com/office/drawing/2014/main" id="{E7D33614-5330-4377-94EA-43E3DD3D03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10583</xdr:colOff>
      <xdr:row>238</xdr:row>
      <xdr:rowOff>21166</xdr:rowOff>
    </xdr:from>
    <xdr:to>
      <xdr:col>10</xdr:col>
      <xdr:colOff>116416</xdr:colOff>
      <xdr:row>284</xdr:row>
      <xdr:rowOff>53974</xdr:rowOff>
    </xdr:to>
    <xdr:graphicFrame macro="">
      <xdr:nvGraphicFramePr>
        <xdr:cNvPr id="8" name="Chart 7">
          <a:extLst>
            <a:ext uri="{FF2B5EF4-FFF2-40B4-BE49-F238E27FC236}">
              <a16:creationId xmlns:a16="http://schemas.microsoft.com/office/drawing/2014/main" id="{AE521D47-C062-4EC2-8928-241E87B69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3</xdr:col>
      <xdr:colOff>406400</xdr:colOff>
      <xdr:row>1</xdr:row>
      <xdr:rowOff>203200</xdr:rowOff>
    </xdr:from>
    <xdr:ext cx="2152650" cy="2076450"/>
    <xdr:pic>
      <xdr:nvPicPr>
        <xdr:cNvPr id="2" name="image1.png" title="Image">
          <a:extLst>
            <a:ext uri="{FF2B5EF4-FFF2-40B4-BE49-F238E27FC236}">
              <a16:creationId xmlns:a16="http://schemas.microsoft.com/office/drawing/2014/main" id="{E80409C0-6A67-46F3-944E-808A9AC231A7}"/>
            </a:ext>
          </a:extLst>
        </xdr:cNvPr>
        <xdr:cNvPicPr preferRelativeResize="0"/>
      </xdr:nvPicPr>
      <xdr:blipFill>
        <a:blip xmlns:r="http://schemas.openxmlformats.org/officeDocument/2006/relationships" r:embed="rId1" cstate="print"/>
        <a:stretch>
          <a:fillRect/>
        </a:stretch>
      </xdr:blipFill>
      <xdr:spPr>
        <a:xfrm>
          <a:off x="2082800" y="469900"/>
          <a:ext cx="2152650" cy="2076450"/>
        </a:xfrm>
        <a:prstGeom prst="rect">
          <a:avLst/>
        </a:prstGeom>
        <a:noFill/>
      </xdr:spPr>
    </xdr:pic>
    <xdr:clientData fLocksWithSheet="0"/>
  </xdr:oneCellAnchor>
  <xdr:oneCellAnchor>
    <xdr:from>
      <xdr:col>13</xdr:col>
      <xdr:colOff>1689100</xdr:colOff>
      <xdr:row>31</xdr:row>
      <xdr:rowOff>184150</xdr:rowOff>
    </xdr:from>
    <xdr:ext cx="5251450" cy="5118100"/>
    <xdr:pic>
      <xdr:nvPicPr>
        <xdr:cNvPr id="3" name="image1.png" title="Image">
          <a:extLst>
            <a:ext uri="{FF2B5EF4-FFF2-40B4-BE49-F238E27FC236}">
              <a16:creationId xmlns:a16="http://schemas.microsoft.com/office/drawing/2014/main" id="{B2365276-E76D-4BA5-8EA8-090DD354AD57}"/>
            </a:ext>
          </a:extLst>
        </xdr:cNvPr>
        <xdr:cNvPicPr preferRelativeResize="0"/>
      </xdr:nvPicPr>
      <xdr:blipFill>
        <a:blip xmlns:r="http://schemas.openxmlformats.org/officeDocument/2006/relationships" r:embed="rId1" cstate="print"/>
        <a:stretch>
          <a:fillRect/>
        </a:stretch>
      </xdr:blipFill>
      <xdr:spPr>
        <a:xfrm>
          <a:off x="13633450" y="9836150"/>
          <a:ext cx="5251450" cy="51181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strengthstudiott@gmail.com?subject=SSTT%20X%20Jamal_b15%2012%20Week%20Intermediate" TargetMode="External"/><Relationship Id="rId7" Type="http://schemas.openxmlformats.org/officeDocument/2006/relationships/printerSettings" Target="../printerSettings/printerSettings1.bin"/><Relationship Id="rId2" Type="http://schemas.openxmlformats.org/officeDocument/2006/relationships/hyperlink" Target="https://www.instagram.com/strengthstudiott/" TargetMode="External"/><Relationship Id="rId1" Type="http://schemas.openxmlformats.org/officeDocument/2006/relationships/hyperlink" Target="mailto:strengthstudiott@gmail.com?subject=SSTT%20X%20Jamal_b15%2012%20Week%20Intermediate" TargetMode="External"/><Relationship Id="rId6" Type="http://schemas.openxmlformats.org/officeDocument/2006/relationships/hyperlink" Target="https://drive.google.com/file/d/1JOiMeBV0XP-KtD3Ez4eB6DWcCfOLpW0o/view?usp=drivesdk" TargetMode="External"/><Relationship Id="rId5" Type="http://schemas.openxmlformats.org/officeDocument/2006/relationships/hyperlink" Target="mailto:strengthstudiott@gmail.com?subject=SSTT%20x%20Jamal%20Browner%20Deadlift%20Specialization" TargetMode="External"/><Relationship Id="rId4" Type="http://schemas.openxmlformats.org/officeDocument/2006/relationships/hyperlink" Target="https://strengthstudiott.com/powerlift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22"/>
  <sheetViews>
    <sheetView tabSelected="1" zoomScale="50" zoomScaleNormal="50" workbookViewId="0">
      <selection activeCell="M15" sqref="M15"/>
    </sheetView>
  </sheetViews>
  <sheetFormatPr defaultColWidth="12.625" defaultRowHeight="15" customHeight="1" x14ac:dyDescent="0.65"/>
  <cols>
    <col min="1" max="1" width="12.625" style="30"/>
    <col min="2" max="2" width="9.875" customWidth="1"/>
    <col min="3" max="3" width="36.95703125" customWidth="1"/>
    <col min="4" max="4" width="23.75" customWidth="1"/>
    <col min="5" max="8" width="8" customWidth="1"/>
    <col min="9" max="9" width="12.9140625" customWidth="1"/>
    <col min="10" max="10" width="23.625" customWidth="1"/>
    <col min="11" max="11" width="37.20703125" customWidth="1"/>
    <col min="12" max="12" width="25.875" customWidth="1"/>
    <col min="13" max="13" width="49.5" customWidth="1"/>
    <col min="14" max="14" width="7.875" customWidth="1"/>
    <col min="15" max="27" width="7.625" customWidth="1"/>
  </cols>
  <sheetData>
    <row r="1" spans="1:27" s="98" customFormat="1" ht="14.25" customHeight="1" thickBot="1" x14ac:dyDescent="0.9">
      <c r="A1" s="96"/>
      <c r="B1" s="97"/>
      <c r="C1" s="97"/>
      <c r="D1" s="97"/>
      <c r="E1" s="97"/>
      <c r="F1" s="97"/>
      <c r="G1" s="97"/>
      <c r="H1" s="97"/>
      <c r="I1" s="97"/>
      <c r="J1" s="97"/>
      <c r="K1" s="97"/>
      <c r="L1" s="97"/>
      <c r="M1" s="97"/>
      <c r="N1" s="97"/>
      <c r="O1" s="97"/>
      <c r="P1" s="97"/>
      <c r="Q1" s="97"/>
      <c r="R1" s="97"/>
      <c r="S1" s="97"/>
      <c r="T1" s="97"/>
      <c r="U1" s="97"/>
      <c r="V1" s="97"/>
      <c r="W1" s="97"/>
      <c r="X1" s="97"/>
      <c r="Y1" s="97"/>
      <c r="Z1" s="97"/>
      <c r="AA1" s="97"/>
    </row>
    <row r="2" spans="1:27" s="101" customFormat="1" ht="45.4" customHeight="1" thickBot="1" x14ac:dyDescent="1.1499999999999999">
      <c r="A2" s="99"/>
      <c r="B2" s="100"/>
      <c r="C2" s="226" t="s">
        <v>72</v>
      </c>
      <c r="D2" s="227"/>
      <c r="E2" s="100"/>
      <c r="F2" s="100"/>
      <c r="G2" s="100"/>
      <c r="H2" s="100"/>
      <c r="I2" s="193" t="s">
        <v>190</v>
      </c>
      <c r="J2" s="194"/>
      <c r="K2" s="195"/>
      <c r="L2" s="100"/>
      <c r="M2" s="100"/>
      <c r="N2" s="100"/>
      <c r="O2" s="100"/>
      <c r="P2" s="100"/>
      <c r="Q2" s="100"/>
      <c r="R2" s="100"/>
      <c r="S2" s="100"/>
      <c r="T2" s="100"/>
      <c r="U2" s="100"/>
      <c r="V2" s="100"/>
      <c r="W2" s="100"/>
      <c r="X2" s="100"/>
      <c r="Y2" s="100"/>
      <c r="Z2" s="100"/>
      <c r="AA2" s="100"/>
    </row>
    <row r="3" spans="1:27" s="101" customFormat="1" ht="21.4" customHeight="1" thickBot="1" x14ac:dyDescent="1.1499999999999999">
      <c r="A3" s="99"/>
      <c r="B3" s="100"/>
      <c r="C3" s="102"/>
      <c r="D3" s="102"/>
      <c r="E3" s="100"/>
      <c r="F3" s="100"/>
      <c r="G3" s="100"/>
      <c r="H3" s="100"/>
      <c r="I3" s="196" t="s">
        <v>191</v>
      </c>
      <c r="J3" s="197"/>
      <c r="K3" s="198"/>
      <c r="L3" s="100"/>
      <c r="M3" s="100"/>
      <c r="N3" s="100"/>
      <c r="O3" s="100"/>
      <c r="P3" s="100"/>
      <c r="Q3" s="100"/>
      <c r="R3" s="100"/>
      <c r="S3" s="100"/>
      <c r="T3" s="100"/>
      <c r="U3" s="100"/>
      <c r="V3" s="100"/>
      <c r="W3" s="100"/>
      <c r="X3" s="100"/>
      <c r="Y3" s="100"/>
      <c r="Z3" s="100"/>
      <c r="AA3" s="100"/>
    </row>
    <row r="4" spans="1:27" s="101" customFormat="1" ht="27.25" customHeight="1" thickBot="1" x14ac:dyDescent="1.1499999999999999">
      <c r="A4" s="99"/>
      <c r="B4" s="103"/>
      <c r="C4" s="104" t="s">
        <v>52</v>
      </c>
      <c r="D4" s="153" t="s">
        <v>103</v>
      </c>
      <c r="E4" s="105"/>
      <c r="F4" s="100"/>
      <c r="G4" s="100"/>
      <c r="H4" s="100"/>
      <c r="I4" s="199"/>
      <c r="J4" s="200"/>
      <c r="K4" s="201"/>
      <c r="L4" s="100"/>
      <c r="M4" s="100"/>
      <c r="N4" s="100"/>
      <c r="O4" s="100"/>
      <c r="P4" s="100"/>
      <c r="Q4" s="100"/>
      <c r="R4" s="100"/>
      <c r="S4" s="100"/>
      <c r="T4" s="100"/>
      <c r="U4" s="100"/>
      <c r="V4" s="100"/>
      <c r="W4" s="100"/>
      <c r="X4" s="100"/>
      <c r="Y4" s="100"/>
      <c r="Z4" s="100"/>
      <c r="AA4" s="100"/>
    </row>
    <row r="5" spans="1:27" s="101" customFormat="1" ht="21.4" customHeight="1" x14ac:dyDescent="1">
      <c r="A5" s="99"/>
      <c r="B5" s="100"/>
      <c r="C5" s="106" t="s">
        <v>53</v>
      </c>
      <c r="D5" s="153" t="s">
        <v>103</v>
      </c>
      <c r="E5" s="105"/>
      <c r="F5" s="105"/>
      <c r="G5" s="100"/>
      <c r="H5" s="100"/>
      <c r="I5" s="202"/>
      <c r="J5" s="203"/>
      <c r="K5" s="204"/>
      <c r="L5" s="100"/>
      <c r="M5" s="100"/>
      <c r="N5" s="100"/>
      <c r="O5" s="100"/>
      <c r="P5" s="100"/>
      <c r="Q5" s="100"/>
      <c r="R5" s="100"/>
      <c r="S5" s="100"/>
      <c r="T5" s="100"/>
      <c r="U5" s="100"/>
      <c r="V5" s="100"/>
      <c r="W5" s="100"/>
      <c r="X5" s="100"/>
      <c r="Y5" s="100"/>
      <c r="Z5" s="100"/>
      <c r="AA5" s="100"/>
    </row>
    <row r="6" spans="1:27" s="101" customFormat="1" ht="21.4" customHeight="1" x14ac:dyDescent="1">
      <c r="A6" s="99"/>
      <c r="B6" s="100"/>
      <c r="C6" s="107" t="s">
        <v>9</v>
      </c>
      <c r="D6" s="154" t="s">
        <v>103</v>
      </c>
      <c r="E6" s="224" t="s">
        <v>75</v>
      </c>
      <c r="F6" s="225"/>
      <c r="G6" s="225"/>
      <c r="H6" s="225"/>
      <c r="I6" s="100"/>
      <c r="J6" s="100"/>
      <c r="K6" s="100"/>
      <c r="L6" s="100"/>
      <c r="M6" s="100"/>
      <c r="N6" s="100"/>
      <c r="O6" s="100"/>
      <c r="P6" s="100"/>
      <c r="Q6" s="100"/>
      <c r="R6" s="100"/>
      <c r="S6" s="100"/>
      <c r="T6" s="100"/>
      <c r="U6" s="100"/>
      <c r="V6" s="100"/>
      <c r="W6" s="100"/>
      <c r="X6" s="100"/>
      <c r="Y6" s="100"/>
      <c r="Z6" s="100"/>
      <c r="AA6" s="100"/>
    </row>
    <row r="7" spans="1:27" s="101" customFormat="1" ht="21.4" customHeight="1" x14ac:dyDescent="1">
      <c r="A7" s="99"/>
      <c r="B7" s="100"/>
      <c r="C7" s="107" t="s">
        <v>11</v>
      </c>
      <c r="D7" s="154" t="s">
        <v>103</v>
      </c>
      <c r="E7" s="224"/>
      <c r="F7" s="225"/>
      <c r="G7" s="225"/>
      <c r="H7" s="225"/>
      <c r="I7" s="100"/>
      <c r="J7" s="100"/>
      <c r="K7" s="100"/>
      <c r="L7" s="100"/>
      <c r="M7" s="100"/>
      <c r="N7" s="100"/>
      <c r="O7" s="100"/>
      <c r="P7" s="100"/>
      <c r="Q7" s="100"/>
      <c r="R7" s="100"/>
      <c r="S7" s="100"/>
      <c r="T7" s="100"/>
      <c r="U7" s="100"/>
      <c r="V7" s="100"/>
      <c r="W7" s="100"/>
      <c r="X7" s="100"/>
      <c r="Y7" s="100"/>
      <c r="Z7" s="100"/>
      <c r="AA7" s="100"/>
    </row>
    <row r="8" spans="1:27" s="101" customFormat="1" ht="21.4" customHeight="1" x14ac:dyDescent="1">
      <c r="A8" s="99"/>
      <c r="B8" s="100"/>
      <c r="C8" s="108" t="s">
        <v>22</v>
      </c>
      <c r="D8" s="154" t="s">
        <v>103</v>
      </c>
      <c r="E8" s="224"/>
      <c r="F8" s="225"/>
      <c r="G8" s="225"/>
      <c r="H8" s="225"/>
      <c r="I8" s="100"/>
      <c r="J8" s="100"/>
      <c r="K8" s="100"/>
      <c r="L8" s="100"/>
      <c r="M8" s="100"/>
      <c r="N8" s="100"/>
      <c r="O8" s="100"/>
      <c r="P8" s="100"/>
      <c r="Q8" s="100"/>
      <c r="R8" s="100"/>
      <c r="S8" s="100"/>
      <c r="T8" s="100"/>
      <c r="U8" s="100"/>
      <c r="V8" s="100"/>
      <c r="W8" s="100"/>
      <c r="X8" s="100"/>
      <c r="Y8" s="100"/>
      <c r="Z8" s="100"/>
      <c r="AA8" s="100"/>
    </row>
    <row r="9" spans="1:27" s="101" customFormat="1" ht="21.4" customHeight="1" x14ac:dyDescent="1">
      <c r="A9" s="99"/>
      <c r="B9" s="100"/>
      <c r="C9" s="107" t="s">
        <v>54</v>
      </c>
      <c r="D9" s="154" t="s">
        <v>103</v>
      </c>
      <c r="E9" s="105"/>
      <c r="F9" s="105"/>
      <c r="G9" s="100"/>
      <c r="H9" s="100"/>
      <c r="I9" s="100"/>
      <c r="J9" s="100"/>
      <c r="K9" s="100"/>
      <c r="L9" s="100"/>
      <c r="M9" s="100"/>
      <c r="N9" s="100"/>
      <c r="O9" s="100"/>
      <c r="P9" s="100"/>
      <c r="Q9" s="100"/>
      <c r="R9" s="100"/>
      <c r="S9" s="100"/>
      <c r="T9" s="100"/>
      <c r="U9" s="100"/>
      <c r="V9" s="100"/>
      <c r="W9" s="100"/>
      <c r="X9" s="100"/>
      <c r="Y9" s="100"/>
      <c r="Z9" s="100"/>
      <c r="AA9" s="100"/>
    </row>
    <row r="10" spans="1:27" s="101" customFormat="1" ht="21.4" customHeight="1" x14ac:dyDescent="1">
      <c r="A10" s="237" t="s">
        <v>193</v>
      </c>
      <c r="B10" s="238"/>
      <c r="C10" s="107" t="s">
        <v>139</v>
      </c>
      <c r="D10" s="155"/>
      <c r="E10" s="105"/>
      <c r="F10" s="105"/>
      <c r="G10" s="100"/>
      <c r="H10" s="100"/>
      <c r="I10" s="100"/>
      <c r="J10" s="100"/>
      <c r="K10" s="100"/>
      <c r="L10" s="100"/>
      <c r="M10" s="100"/>
      <c r="N10" s="100"/>
      <c r="O10" s="100"/>
      <c r="P10" s="100"/>
      <c r="Q10" s="100"/>
      <c r="R10" s="100"/>
      <c r="S10" s="100"/>
      <c r="T10" s="100"/>
      <c r="U10" s="100"/>
      <c r="V10" s="100"/>
      <c r="W10" s="100"/>
      <c r="X10" s="100"/>
      <c r="Y10" s="100"/>
      <c r="Z10" s="100"/>
      <c r="AA10" s="100"/>
    </row>
    <row r="11" spans="1:27" s="101" customFormat="1" ht="21.4" customHeight="1" x14ac:dyDescent="1">
      <c r="A11" s="237"/>
      <c r="B11" s="238"/>
      <c r="C11" s="186" t="s">
        <v>141</v>
      </c>
      <c r="D11" s="156" t="s">
        <v>103</v>
      </c>
      <c r="E11" s="105"/>
      <c r="F11" s="105"/>
      <c r="G11" s="100"/>
      <c r="H11" s="100"/>
      <c r="I11" s="100"/>
      <c r="J11" s="100"/>
      <c r="K11" s="100"/>
      <c r="L11" s="100"/>
      <c r="M11" s="100"/>
      <c r="N11" s="100"/>
      <c r="O11" s="100"/>
      <c r="P11" s="100"/>
      <c r="Q11" s="100"/>
      <c r="R11" s="100"/>
      <c r="S11" s="100"/>
      <c r="T11" s="100"/>
      <c r="U11" s="100"/>
      <c r="V11" s="100"/>
      <c r="W11" s="100"/>
      <c r="X11" s="100"/>
      <c r="Y11" s="100"/>
      <c r="Z11" s="100"/>
      <c r="AA11" s="100"/>
    </row>
    <row r="12" spans="1:27" s="101" customFormat="1" ht="21.4" customHeight="1" x14ac:dyDescent="1">
      <c r="A12" s="109"/>
      <c r="B12" s="110"/>
      <c r="C12" s="186" t="s">
        <v>142</v>
      </c>
      <c r="D12" s="156" t="s">
        <v>103</v>
      </c>
      <c r="E12" s="111"/>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27" s="101" customFormat="1" ht="21.4" customHeight="1" x14ac:dyDescent="1">
      <c r="A13" s="237" t="s">
        <v>193</v>
      </c>
      <c r="B13" s="238"/>
      <c r="C13" s="186" t="s">
        <v>84</v>
      </c>
      <c r="D13" s="156" t="s">
        <v>103</v>
      </c>
      <c r="E13" s="105"/>
      <c r="F13" s="105"/>
      <c r="G13" s="100"/>
      <c r="H13" s="100"/>
      <c r="I13" s="100"/>
      <c r="J13" s="100"/>
      <c r="K13" s="100"/>
      <c r="L13" s="100"/>
      <c r="M13" s="100"/>
      <c r="N13" s="100"/>
      <c r="O13" s="100"/>
      <c r="P13" s="100"/>
      <c r="Q13" s="100"/>
      <c r="R13" s="100"/>
      <c r="S13" s="100"/>
      <c r="T13" s="100"/>
      <c r="U13" s="100"/>
      <c r="V13" s="100"/>
      <c r="W13" s="100"/>
      <c r="X13" s="100"/>
      <c r="Y13" s="100"/>
      <c r="Z13" s="100"/>
      <c r="AA13" s="100"/>
    </row>
    <row r="14" spans="1:27" s="101" customFormat="1" ht="21.4" customHeight="1" thickBot="1" x14ac:dyDescent="1.1499999999999999">
      <c r="A14" s="237"/>
      <c r="B14" s="238"/>
      <c r="C14" s="187" t="s">
        <v>57</v>
      </c>
      <c r="D14" s="157" t="s">
        <v>103</v>
      </c>
      <c r="E14" s="105"/>
      <c r="F14" s="105"/>
      <c r="G14" s="100"/>
      <c r="H14" s="100"/>
      <c r="I14" s="100"/>
      <c r="J14" s="100"/>
      <c r="K14" s="100"/>
      <c r="L14" s="100"/>
      <c r="M14" s="100"/>
      <c r="N14" s="100"/>
      <c r="O14" s="100"/>
      <c r="P14" s="100"/>
      <c r="Q14" s="100"/>
      <c r="R14" s="100"/>
      <c r="S14" s="100"/>
      <c r="T14" s="100"/>
      <c r="U14" s="100"/>
      <c r="V14" s="100"/>
      <c r="W14" s="100"/>
      <c r="X14" s="100"/>
      <c r="Y14" s="100"/>
      <c r="Z14" s="100"/>
      <c r="AA14" s="100"/>
    </row>
    <row r="15" spans="1:27" s="101" customFormat="1" ht="21.4" customHeight="1" x14ac:dyDescent="1">
      <c r="A15" s="99"/>
      <c r="B15" s="100"/>
      <c r="C15" s="100"/>
      <c r="D15" s="112"/>
      <c r="E15" s="100"/>
      <c r="F15" s="100"/>
      <c r="G15" s="100"/>
      <c r="H15" s="100"/>
      <c r="I15" s="100"/>
      <c r="J15" s="100"/>
      <c r="K15" s="100"/>
      <c r="L15" s="100"/>
      <c r="M15" s="100"/>
      <c r="N15" s="100"/>
      <c r="O15" s="100"/>
      <c r="P15" s="100"/>
      <c r="Q15" s="100"/>
      <c r="R15" s="100"/>
      <c r="S15" s="100"/>
      <c r="T15" s="100"/>
      <c r="U15" s="100"/>
      <c r="V15" s="100"/>
      <c r="W15" s="100"/>
      <c r="X15" s="100"/>
      <c r="Y15" s="100"/>
      <c r="Z15" s="100"/>
      <c r="AA15" s="100"/>
    </row>
    <row r="16" spans="1:27" s="101" customFormat="1" ht="21.4" customHeight="1" x14ac:dyDescent="1">
      <c r="A16" s="99"/>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row>
    <row r="17" spans="1:27" s="101" customFormat="1" ht="44.25" customHeight="1" thickBot="1" x14ac:dyDescent="1.7">
      <c r="A17" s="99"/>
      <c r="B17" s="100"/>
      <c r="C17" s="228" t="s">
        <v>59</v>
      </c>
      <c r="D17" s="229"/>
      <c r="E17" s="113"/>
      <c r="F17" s="113"/>
      <c r="G17" s="113"/>
      <c r="H17" s="113"/>
      <c r="I17" s="113"/>
      <c r="J17" s="113"/>
      <c r="K17" s="113"/>
      <c r="L17" s="113"/>
      <c r="M17" s="113"/>
      <c r="N17" s="100"/>
      <c r="O17" s="100"/>
      <c r="P17" s="100"/>
      <c r="Q17" s="100"/>
      <c r="R17" s="100"/>
      <c r="S17" s="100"/>
      <c r="T17" s="100"/>
      <c r="U17" s="100"/>
      <c r="V17" s="100"/>
      <c r="W17" s="100"/>
      <c r="X17" s="100"/>
      <c r="Y17" s="100"/>
      <c r="Z17" s="100"/>
      <c r="AA17" s="100"/>
    </row>
    <row r="18" spans="1:27" s="101" customFormat="1" ht="31.75" customHeight="1" x14ac:dyDescent="1">
      <c r="A18" s="99"/>
      <c r="B18" s="100"/>
      <c r="C18" s="239" t="s">
        <v>192</v>
      </c>
      <c r="D18" s="240"/>
      <c r="E18" s="240"/>
      <c r="F18" s="240"/>
      <c r="G18" s="240"/>
      <c r="H18" s="240"/>
      <c r="I18" s="240"/>
      <c r="J18" s="240"/>
      <c r="K18" s="241"/>
      <c r="L18" s="114"/>
      <c r="M18" s="114"/>
      <c r="N18" s="100"/>
      <c r="O18" s="100"/>
      <c r="P18" s="100"/>
      <c r="Q18" s="100"/>
      <c r="R18" s="100"/>
      <c r="S18" s="100"/>
      <c r="T18" s="100"/>
      <c r="U18" s="100"/>
      <c r="V18" s="100"/>
      <c r="W18" s="100"/>
      <c r="X18" s="100"/>
      <c r="Y18" s="100"/>
      <c r="Z18" s="100"/>
      <c r="AA18" s="100"/>
    </row>
    <row r="19" spans="1:27" s="101" customFormat="1" ht="77.5" customHeight="1" x14ac:dyDescent="1">
      <c r="A19" s="99"/>
      <c r="B19" s="100"/>
      <c r="C19" s="242"/>
      <c r="D19" s="216"/>
      <c r="E19" s="216"/>
      <c r="F19" s="216"/>
      <c r="G19" s="216"/>
      <c r="H19" s="216"/>
      <c r="I19" s="216"/>
      <c r="J19" s="216"/>
      <c r="K19" s="243"/>
      <c r="L19" s="114"/>
      <c r="M19" s="114"/>
      <c r="N19" s="100"/>
      <c r="O19" s="100"/>
      <c r="P19" s="100"/>
      <c r="Q19" s="100"/>
      <c r="R19" s="100"/>
      <c r="S19" s="100"/>
      <c r="T19" s="100"/>
      <c r="U19" s="100"/>
      <c r="V19" s="100"/>
      <c r="W19" s="100"/>
      <c r="X19" s="100"/>
      <c r="Y19" s="100"/>
      <c r="Z19" s="100"/>
      <c r="AA19" s="100"/>
    </row>
    <row r="20" spans="1:27" s="101" customFormat="1" ht="21.4" customHeight="1" thickBot="1" x14ac:dyDescent="1.1499999999999999">
      <c r="A20" s="99"/>
      <c r="B20" s="100"/>
      <c r="C20" s="115"/>
      <c r="D20" s="116"/>
      <c r="E20" s="116"/>
      <c r="F20" s="116"/>
      <c r="G20" s="116"/>
      <c r="H20" s="116"/>
      <c r="I20" s="116"/>
      <c r="J20" s="116"/>
      <c r="K20" s="117"/>
      <c r="L20" s="114"/>
      <c r="M20" s="114"/>
      <c r="N20" s="100"/>
      <c r="O20" s="100"/>
      <c r="P20" s="100"/>
      <c r="Q20" s="100"/>
      <c r="R20" s="100"/>
      <c r="S20" s="100"/>
      <c r="T20" s="100"/>
      <c r="U20" s="100"/>
      <c r="V20" s="100"/>
      <c r="W20" s="100"/>
      <c r="X20" s="100"/>
      <c r="Y20" s="100"/>
      <c r="Z20" s="100"/>
      <c r="AA20" s="100"/>
    </row>
    <row r="21" spans="1:27" s="101" customFormat="1" ht="21.4" customHeight="1" x14ac:dyDescent="1">
      <c r="A21" s="99"/>
      <c r="B21" s="111"/>
      <c r="C21" s="316" t="s">
        <v>189</v>
      </c>
      <c r="D21" s="317"/>
      <c r="E21" s="317"/>
      <c r="F21" s="317"/>
      <c r="G21" s="317"/>
      <c r="H21" s="317"/>
      <c r="I21" s="317"/>
      <c r="J21" s="317"/>
      <c r="K21" s="318"/>
      <c r="L21" s="188"/>
      <c r="M21" s="188"/>
      <c r="N21" s="111"/>
      <c r="O21" s="111"/>
      <c r="P21" s="111"/>
      <c r="Q21" s="111"/>
      <c r="R21" s="111"/>
      <c r="S21" s="111"/>
      <c r="T21" s="111"/>
      <c r="U21" s="111"/>
      <c r="V21" s="111"/>
      <c r="W21" s="111"/>
      <c r="X21" s="111"/>
      <c r="Y21" s="111"/>
      <c r="Z21" s="111"/>
      <c r="AA21" s="111"/>
    </row>
    <row r="22" spans="1:27" s="101" customFormat="1" ht="21.4" customHeight="1" x14ac:dyDescent="1">
      <c r="A22" s="99"/>
      <c r="B22" s="111"/>
      <c r="C22" s="319"/>
      <c r="D22" s="320"/>
      <c r="E22" s="320"/>
      <c r="F22" s="320"/>
      <c r="G22" s="320"/>
      <c r="H22" s="320"/>
      <c r="I22" s="320"/>
      <c r="J22" s="320"/>
      <c r="K22" s="321"/>
      <c r="L22" s="188"/>
      <c r="M22" s="188"/>
      <c r="N22" s="111"/>
      <c r="O22" s="111"/>
      <c r="P22" s="111"/>
      <c r="Q22" s="111"/>
      <c r="R22" s="111"/>
      <c r="S22" s="111"/>
      <c r="T22" s="111"/>
      <c r="U22" s="111"/>
      <c r="V22" s="111"/>
      <c r="W22" s="111"/>
      <c r="X22" s="111"/>
      <c r="Y22" s="111"/>
      <c r="Z22" s="111"/>
      <c r="AA22" s="111"/>
    </row>
    <row r="23" spans="1:27" s="101" customFormat="1" ht="56.25" customHeight="1" thickBot="1" x14ac:dyDescent="1.7">
      <c r="A23" s="99"/>
      <c r="B23" s="100"/>
      <c r="C23" s="118" t="s">
        <v>108</v>
      </c>
      <c r="D23" s="114"/>
      <c r="E23" s="114"/>
      <c r="F23" s="114"/>
      <c r="G23" s="114"/>
      <c r="H23" s="114"/>
      <c r="I23" s="114"/>
      <c r="J23" s="114"/>
      <c r="K23" s="114"/>
      <c r="L23" s="114"/>
      <c r="M23" s="114"/>
      <c r="N23" s="100"/>
      <c r="O23" s="100"/>
      <c r="P23" s="100"/>
      <c r="Q23" s="100"/>
      <c r="R23" s="100"/>
      <c r="S23" s="100"/>
      <c r="T23" s="100"/>
      <c r="U23" s="100"/>
      <c r="V23" s="100"/>
      <c r="W23" s="100"/>
      <c r="X23" s="100"/>
      <c r="Y23" s="100"/>
      <c r="Z23" s="100"/>
      <c r="AA23" s="100"/>
    </row>
    <row r="24" spans="1:27" s="101" customFormat="1" ht="31.25" customHeight="1" x14ac:dyDescent="1.1000000000000001">
      <c r="A24" s="99"/>
      <c r="B24" s="100"/>
      <c r="C24" s="222" t="s">
        <v>73</v>
      </c>
      <c r="D24" s="223"/>
      <c r="E24" s="223"/>
      <c r="F24" s="223"/>
      <c r="G24" s="223"/>
      <c r="H24" s="223"/>
      <c r="I24" s="223"/>
      <c r="J24" s="223"/>
      <c r="K24" s="223"/>
      <c r="L24" s="223"/>
      <c r="M24" s="223"/>
      <c r="N24" s="119"/>
      <c r="O24" s="100"/>
      <c r="P24" s="100"/>
      <c r="Q24" s="100"/>
      <c r="R24" s="100"/>
      <c r="S24" s="100"/>
      <c r="T24" s="100"/>
      <c r="U24" s="100"/>
      <c r="V24" s="100"/>
      <c r="W24" s="100"/>
      <c r="X24" s="100"/>
      <c r="Y24" s="100"/>
      <c r="Z24" s="100"/>
      <c r="AA24" s="100"/>
    </row>
    <row r="25" spans="1:27" s="101" customFormat="1" ht="52.75" customHeight="1" x14ac:dyDescent="1">
      <c r="A25" s="99"/>
      <c r="B25" s="100"/>
      <c r="C25" s="120"/>
      <c r="D25" s="208" t="s">
        <v>182</v>
      </c>
      <c r="E25" s="208"/>
      <c r="F25" s="208"/>
      <c r="G25" s="208"/>
      <c r="H25" s="208"/>
      <c r="I25" s="208"/>
      <c r="J25" s="208"/>
      <c r="K25" s="208"/>
      <c r="L25" s="208"/>
      <c r="M25" s="208"/>
      <c r="N25" s="209"/>
      <c r="O25" s="100"/>
      <c r="P25" s="100"/>
      <c r="Q25" s="100"/>
      <c r="R25" s="100"/>
      <c r="S25" s="100"/>
      <c r="T25" s="100"/>
      <c r="U25" s="100"/>
      <c r="V25" s="100"/>
      <c r="W25" s="100"/>
      <c r="X25" s="100"/>
      <c r="Y25" s="100"/>
      <c r="Z25" s="100"/>
      <c r="AA25" s="100"/>
    </row>
    <row r="26" spans="1:27" s="101" customFormat="1" ht="52.9" customHeight="1" x14ac:dyDescent="1">
      <c r="A26" s="99"/>
      <c r="B26" s="100"/>
      <c r="C26" s="121"/>
      <c r="D26" s="208" t="s">
        <v>64</v>
      </c>
      <c r="E26" s="208"/>
      <c r="F26" s="208"/>
      <c r="G26" s="208"/>
      <c r="H26" s="208"/>
      <c r="I26" s="208"/>
      <c r="J26" s="208"/>
      <c r="K26" s="208"/>
      <c r="L26" s="208"/>
      <c r="M26" s="208"/>
      <c r="N26" s="209"/>
      <c r="O26" s="100"/>
      <c r="P26" s="100"/>
      <c r="Q26" s="100"/>
      <c r="R26" s="100"/>
      <c r="S26" s="100"/>
      <c r="T26" s="100"/>
      <c r="U26" s="100"/>
      <c r="V26" s="100"/>
      <c r="W26" s="100"/>
      <c r="X26" s="100"/>
      <c r="Y26" s="100"/>
      <c r="Z26" s="100"/>
      <c r="AA26" s="100"/>
    </row>
    <row r="27" spans="1:27" s="101" customFormat="1" ht="52.9" customHeight="1" x14ac:dyDescent="1">
      <c r="A27" s="99"/>
      <c r="B27" s="111"/>
      <c r="C27" s="121"/>
      <c r="D27" s="208" t="s">
        <v>107</v>
      </c>
      <c r="E27" s="208"/>
      <c r="F27" s="208"/>
      <c r="G27" s="208"/>
      <c r="H27" s="208"/>
      <c r="I27" s="208"/>
      <c r="J27" s="208"/>
      <c r="K27" s="208"/>
      <c r="L27" s="208"/>
      <c r="M27" s="208"/>
      <c r="N27" s="209"/>
      <c r="O27" s="111"/>
      <c r="P27" s="111"/>
      <c r="Q27" s="111"/>
      <c r="R27" s="111"/>
      <c r="S27" s="111"/>
      <c r="T27" s="111"/>
      <c r="U27" s="111"/>
      <c r="V27" s="111"/>
      <c r="W27" s="111"/>
      <c r="X27" s="111"/>
      <c r="Y27" s="111"/>
      <c r="Z27" s="111"/>
      <c r="AA27" s="111"/>
    </row>
    <row r="28" spans="1:27" s="101" customFormat="1" ht="20.5" customHeight="1" thickBot="1" x14ac:dyDescent="1.1499999999999999">
      <c r="A28" s="99"/>
      <c r="B28" s="111"/>
      <c r="C28" s="122"/>
      <c r="D28" s="123"/>
      <c r="E28" s="123"/>
      <c r="F28" s="123"/>
      <c r="G28" s="123"/>
      <c r="H28" s="123"/>
      <c r="I28" s="123"/>
      <c r="J28" s="123"/>
      <c r="K28" s="123"/>
      <c r="L28" s="123"/>
      <c r="M28" s="123"/>
      <c r="N28" s="124"/>
      <c r="O28" s="111"/>
      <c r="P28" s="111"/>
      <c r="Q28" s="111"/>
      <c r="R28" s="111"/>
      <c r="S28" s="111"/>
      <c r="T28" s="111"/>
      <c r="U28" s="111"/>
      <c r="V28" s="111"/>
      <c r="W28" s="111"/>
      <c r="X28" s="111"/>
      <c r="Y28" s="111"/>
      <c r="Z28" s="111"/>
      <c r="AA28" s="111"/>
    </row>
    <row r="29" spans="1:27" s="101" customFormat="1" ht="43.25" customHeight="1" thickBot="1" x14ac:dyDescent="1.1499999999999999">
      <c r="A29" s="99"/>
      <c r="B29" s="111"/>
      <c r="C29" s="111"/>
      <c r="D29" s="125"/>
      <c r="E29" s="125"/>
      <c r="F29" s="125"/>
      <c r="G29" s="125"/>
      <c r="H29" s="125"/>
      <c r="I29" s="125"/>
      <c r="J29" s="125"/>
      <c r="K29" s="125"/>
      <c r="L29" s="125"/>
      <c r="M29" s="125"/>
      <c r="N29" s="125"/>
      <c r="O29" s="111"/>
      <c r="P29" s="111"/>
      <c r="Q29" s="111"/>
      <c r="R29" s="111"/>
      <c r="S29" s="111"/>
      <c r="T29" s="111"/>
      <c r="U29" s="111"/>
      <c r="V29" s="111"/>
      <c r="W29" s="111"/>
      <c r="X29" s="111"/>
      <c r="Y29" s="111"/>
      <c r="Z29" s="111"/>
      <c r="AA29" s="111"/>
    </row>
    <row r="30" spans="1:27" s="101" customFormat="1" ht="33.75" customHeight="1" x14ac:dyDescent="1.1000000000000001">
      <c r="A30" s="99"/>
      <c r="B30" s="111"/>
      <c r="C30" s="244" t="s">
        <v>109</v>
      </c>
      <c r="D30" s="245"/>
      <c r="E30" s="245"/>
      <c r="F30" s="245"/>
      <c r="G30" s="245"/>
      <c r="H30" s="245"/>
      <c r="I30" s="245"/>
      <c r="J30" s="245"/>
      <c r="K30" s="245"/>
      <c r="L30" s="245"/>
      <c r="M30" s="245"/>
      <c r="N30" s="126"/>
      <c r="O30" s="111"/>
      <c r="P30" s="111"/>
      <c r="Q30" s="111"/>
      <c r="R30" s="111"/>
      <c r="S30" s="111"/>
      <c r="T30" s="111"/>
      <c r="U30" s="111"/>
      <c r="V30" s="111"/>
      <c r="W30" s="111"/>
      <c r="X30" s="111"/>
      <c r="Y30" s="111"/>
      <c r="Z30" s="111"/>
      <c r="AA30" s="111"/>
    </row>
    <row r="31" spans="1:27" s="101" customFormat="1" ht="37.25" customHeight="1" x14ac:dyDescent="1">
      <c r="A31" s="99"/>
      <c r="B31" s="111"/>
      <c r="C31" s="212" t="s">
        <v>181</v>
      </c>
      <c r="D31" s="213"/>
      <c r="E31" s="213"/>
      <c r="F31" s="213"/>
      <c r="G31" s="213"/>
      <c r="H31" s="213"/>
      <c r="I31" s="213"/>
      <c r="J31" s="213"/>
      <c r="K31" s="213"/>
      <c r="L31" s="213"/>
      <c r="M31" s="213"/>
      <c r="N31" s="214"/>
      <c r="O31" s="111"/>
      <c r="P31" s="111"/>
      <c r="Q31" s="111"/>
      <c r="R31" s="111"/>
      <c r="S31" s="111"/>
      <c r="T31" s="111"/>
      <c r="U31" s="111"/>
      <c r="V31" s="111"/>
      <c r="W31" s="111"/>
      <c r="X31" s="111"/>
      <c r="Y31" s="111"/>
      <c r="Z31" s="111"/>
      <c r="AA31" s="111"/>
    </row>
    <row r="32" spans="1:27" s="101" customFormat="1" ht="37.25" customHeight="1" x14ac:dyDescent="1">
      <c r="A32" s="99"/>
      <c r="B32" s="111"/>
      <c r="C32" s="212"/>
      <c r="D32" s="213"/>
      <c r="E32" s="213"/>
      <c r="F32" s="213"/>
      <c r="G32" s="213"/>
      <c r="H32" s="213"/>
      <c r="I32" s="213"/>
      <c r="J32" s="213"/>
      <c r="K32" s="213"/>
      <c r="L32" s="213"/>
      <c r="M32" s="213"/>
      <c r="N32" s="214"/>
      <c r="O32" s="111"/>
      <c r="P32" s="111"/>
      <c r="Q32" s="111"/>
      <c r="R32" s="111"/>
      <c r="S32" s="111"/>
      <c r="T32" s="111"/>
      <c r="U32" s="111"/>
      <c r="V32" s="111"/>
      <c r="W32" s="111"/>
      <c r="X32" s="111"/>
      <c r="Y32" s="111"/>
      <c r="Z32" s="111"/>
      <c r="AA32" s="111"/>
    </row>
    <row r="33" spans="1:27" s="101" customFormat="1" ht="52.9" customHeight="1" x14ac:dyDescent="1">
      <c r="A33" s="99"/>
      <c r="B33" s="111"/>
      <c r="C33" s="121"/>
      <c r="D33" s="208" t="s">
        <v>110</v>
      </c>
      <c r="E33" s="208"/>
      <c r="F33" s="208"/>
      <c r="G33" s="208"/>
      <c r="H33" s="208"/>
      <c r="I33" s="208"/>
      <c r="J33" s="208"/>
      <c r="K33" s="208"/>
      <c r="L33" s="208"/>
      <c r="M33" s="208"/>
      <c r="N33" s="209"/>
      <c r="O33" s="111"/>
      <c r="P33" s="111"/>
      <c r="Q33" s="111"/>
      <c r="R33" s="111"/>
      <c r="S33" s="111"/>
      <c r="T33" s="111"/>
      <c r="U33" s="111"/>
      <c r="V33" s="111"/>
      <c r="W33" s="111"/>
      <c r="X33" s="111"/>
      <c r="Y33" s="111"/>
      <c r="Z33" s="111"/>
      <c r="AA33" s="111"/>
    </row>
    <row r="34" spans="1:27" s="101" customFormat="1" ht="52.9" customHeight="1" thickBot="1" x14ac:dyDescent="1.1499999999999999">
      <c r="A34" s="99"/>
      <c r="B34" s="111"/>
      <c r="C34" s="121"/>
      <c r="D34" s="210" t="s">
        <v>183</v>
      </c>
      <c r="E34" s="210"/>
      <c r="F34" s="210"/>
      <c r="G34" s="210"/>
      <c r="H34" s="210"/>
      <c r="I34" s="210"/>
      <c r="J34" s="210"/>
      <c r="K34" s="210"/>
      <c r="L34" s="210"/>
      <c r="M34" s="210"/>
      <c r="N34" s="211"/>
      <c r="O34" s="111"/>
      <c r="P34" s="111"/>
      <c r="Q34" s="111"/>
      <c r="R34" s="111"/>
      <c r="S34" s="111"/>
      <c r="T34" s="111"/>
      <c r="U34" s="111"/>
      <c r="V34" s="111"/>
      <c r="W34" s="111"/>
      <c r="X34" s="111"/>
      <c r="Y34" s="111"/>
      <c r="Z34" s="111"/>
      <c r="AA34" s="111"/>
    </row>
    <row r="35" spans="1:27" s="101" customFormat="1" ht="32.25" customHeight="1" thickBot="1" x14ac:dyDescent="1.1499999999999999">
      <c r="A35" s="99"/>
      <c r="B35" s="111"/>
      <c r="C35" s="121"/>
      <c r="D35" s="127" t="s">
        <v>74</v>
      </c>
      <c r="E35" s="205">
        <v>2</v>
      </c>
      <c r="F35" s="206"/>
      <c r="G35" s="125"/>
      <c r="H35" s="125"/>
      <c r="I35" s="125"/>
      <c r="J35" s="125"/>
      <c r="K35" s="125"/>
      <c r="L35" s="125"/>
      <c r="M35" s="125"/>
      <c r="N35" s="128"/>
      <c r="O35" s="111"/>
      <c r="P35" s="111"/>
      <c r="Q35" s="111"/>
      <c r="R35" s="111"/>
      <c r="S35" s="111"/>
      <c r="T35" s="111"/>
      <c r="U35" s="111"/>
      <c r="V35" s="111"/>
      <c r="W35" s="111"/>
      <c r="X35" s="111"/>
      <c r="Y35" s="111"/>
      <c r="Z35" s="111"/>
      <c r="AA35" s="111"/>
    </row>
    <row r="36" spans="1:27" s="101" customFormat="1" ht="52.9" customHeight="1" x14ac:dyDescent="1">
      <c r="A36" s="99"/>
      <c r="B36" s="111"/>
      <c r="C36" s="121"/>
      <c r="D36" s="207" t="s">
        <v>114</v>
      </c>
      <c r="E36" s="207"/>
      <c r="F36" s="207"/>
      <c r="G36" s="207"/>
      <c r="H36" s="207"/>
      <c r="I36" s="207"/>
      <c r="J36" s="125"/>
      <c r="K36" s="125"/>
      <c r="L36" s="125"/>
      <c r="M36" s="125"/>
      <c r="N36" s="128"/>
      <c r="O36" s="125"/>
      <c r="P36" s="125"/>
      <c r="Q36" s="125"/>
      <c r="R36" s="125"/>
      <c r="S36" s="125"/>
      <c r="T36" s="111"/>
      <c r="U36" s="111"/>
      <c r="V36" s="111"/>
      <c r="W36" s="111"/>
      <c r="X36" s="111"/>
      <c r="Y36" s="111"/>
      <c r="Z36" s="111"/>
      <c r="AA36" s="111"/>
    </row>
    <row r="37" spans="1:27" s="101" customFormat="1" ht="52.9" customHeight="1" x14ac:dyDescent="1">
      <c r="A37" s="99"/>
      <c r="B37" s="111"/>
      <c r="C37" s="121"/>
      <c r="D37" s="208" t="s">
        <v>112</v>
      </c>
      <c r="E37" s="208"/>
      <c r="F37" s="208"/>
      <c r="G37" s="208"/>
      <c r="H37" s="208"/>
      <c r="I37" s="208"/>
      <c r="J37" s="208"/>
      <c r="K37" s="208"/>
      <c r="L37" s="208"/>
      <c r="M37" s="208"/>
      <c r="N37" s="209"/>
      <c r="O37" s="125"/>
      <c r="P37" s="125"/>
      <c r="Q37" s="125"/>
      <c r="R37" s="125"/>
      <c r="S37" s="125"/>
      <c r="T37" s="111"/>
      <c r="U37" s="111"/>
      <c r="V37" s="111"/>
      <c r="W37" s="111"/>
      <c r="X37" s="111"/>
      <c r="Y37" s="111"/>
      <c r="Z37" s="111"/>
      <c r="AA37" s="111"/>
    </row>
    <row r="38" spans="1:27" s="101" customFormat="1" ht="52.9" customHeight="1" thickBot="1" x14ac:dyDescent="1.1499999999999999">
      <c r="A38" s="99"/>
      <c r="B38" s="111"/>
      <c r="C38" s="121"/>
      <c r="D38" s="210" t="s">
        <v>113</v>
      </c>
      <c r="E38" s="210"/>
      <c r="F38" s="210"/>
      <c r="G38" s="210"/>
      <c r="H38" s="210"/>
      <c r="I38" s="210"/>
      <c r="J38" s="210"/>
      <c r="K38" s="210"/>
      <c r="L38" s="210"/>
      <c r="M38" s="210"/>
      <c r="N38" s="211"/>
      <c r="O38" s="125"/>
      <c r="P38" s="125"/>
      <c r="Q38" s="125"/>
      <c r="R38" s="125"/>
      <c r="S38" s="125"/>
      <c r="T38" s="111"/>
      <c r="U38" s="111"/>
      <c r="V38" s="111"/>
      <c r="W38" s="111"/>
      <c r="X38" s="111"/>
      <c r="Y38" s="111"/>
      <c r="Z38" s="111"/>
      <c r="AA38" s="111"/>
    </row>
    <row r="39" spans="1:27" s="101" customFormat="1" ht="32.4" customHeight="1" thickBot="1" x14ac:dyDescent="1.1499999999999999">
      <c r="A39" s="99"/>
      <c r="B39" s="111"/>
      <c r="C39" s="121"/>
      <c r="D39" s="127" t="s">
        <v>74</v>
      </c>
      <c r="E39" s="205">
        <v>2</v>
      </c>
      <c r="F39" s="206"/>
      <c r="G39" s="125"/>
      <c r="H39" s="125"/>
      <c r="I39" s="125"/>
      <c r="J39" s="129"/>
      <c r="K39" s="129"/>
      <c r="L39" s="129"/>
      <c r="M39" s="129"/>
      <c r="N39" s="130"/>
      <c r="O39" s="125"/>
      <c r="P39" s="125"/>
      <c r="Q39" s="125"/>
      <c r="R39" s="125"/>
      <c r="S39" s="125"/>
      <c r="T39" s="111"/>
      <c r="U39" s="111"/>
      <c r="V39" s="111"/>
      <c r="W39" s="111"/>
      <c r="X39" s="111"/>
      <c r="Y39" s="111"/>
      <c r="Z39" s="111"/>
      <c r="AA39" s="111"/>
    </row>
    <row r="40" spans="1:27" s="101" customFormat="1" ht="52.9" customHeight="1" x14ac:dyDescent="1">
      <c r="A40" s="99"/>
      <c r="B40" s="111"/>
      <c r="C40" s="121"/>
      <c r="D40" s="207" t="s">
        <v>114</v>
      </c>
      <c r="E40" s="207"/>
      <c r="F40" s="207"/>
      <c r="G40" s="207"/>
      <c r="H40" s="207"/>
      <c r="I40" s="207"/>
      <c r="J40" s="129"/>
      <c r="K40" s="129"/>
      <c r="L40" s="129"/>
      <c r="M40" s="129"/>
      <c r="N40" s="130"/>
      <c r="O40" s="125"/>
      <c r="P40" s="125"/>
      <c r="Q40" s="125"/>
      <c r="R40" s="125"/>
      <c r="S40" s="125"/>
      <c r="T40" s="111"/>
      <c r="U40" s="111"/>
      <c r="V40" s="111"/>
      <c r="W40" s="111"/>
      <c r="X40" s="111"/>
      <c r="Y40" s="111"/>
      <c r="Z40" s="111"/>
      <c r="AA40" s="111"/>
    </row>
    <row r="41" spans="1:27" s="101" customFormat="1" ht="52.9" customHeight="1" x14ac:dyDescent="1">
      <c r="A41" s="99"/>
      <c r="B41" s="111"/>
      <c r="C41" s="121"/>
      <c r="D41" s="208" t="s">
        <v>111</v>
      </c>
      <c r="E41" s="208"/>
      <c r="F41" s="208"/>
      <c r="G41" s="208"/>
      <c r="H41" s="208"/>
      <c r="I41" s="208"/>
      <c r="J41" s="208"/>
      <c r="K41" s="208"/>
      <c r="L41" s="208"/>
      <c r="M41" s="208"/>
      <c r="N41" s="209"/>
      <c r="O41" s="125"/>
      <c r="P41" s="125"/>
      <c r="Q41" s="125"/>
      <c r="R41" s="125"/>
      <c r="S41" s="125"/>
      <c r="T41" s="111"/>
      <c r="U41" s="111"/>
      <c r="V41" s="111"/>
      <c r="W41" s="111"/>
      <c r="X41" s="111"/>
      <c r="Y41" s="111"/>
      <c r="Z41" s="111"/>
      <c r="AA41" s="111"/>
    </row>
    <row r="42" spans="1:27" s="101" customFormat="1" ht="52.9" customHeight="1" thickBot="1" x14ac:dyDescent="1.1499999999999999">
      <c r="A42" s="99"/>
      <c r="B42" s="111"/>
      <c r="C42" s="121"/>
      <c r="D42" s="210" t="s">
        <v>175</v>
      </c>
      <c r="E42" s="210"/>
      <c r="F42" s="210"/>
      <c r="G42" s="210"/>
      <c r="H42" s="210"/>
      <c r="I42" s="210"/>
      <c r="J42" s="210"/>
      <c r="K42" s="210"/>
      <c r="L42" s="210"/>
      <c r="M42" s="210"/>
      <c r="N42" s="211"/>
      <c r="O42" s="125"/>
      <c r="P42" s="125"/>
      <c r="Q42" s="125"/>
      <c r="R42" s="125"/>
      <c r="S42" s="125"/>
      <c r="T42" s="111"/>
      <c r="U42" s="111"/>
      <c r="V42" s="111"/>
      <c r="W42" s="111"/>
      <c r="X42" s="111"/>
      <c r="Y42" s="111"/>
      <c r="Z42" s="111"/>
      <c r="AA42" s="111"/>
    </row>
    <row r="43" spans="1:27" s="101" customFormat="1" ht="32.4" customHeight="1" thickBot="1" x14ac:dyDescent="1.1499999999999999">
      <c r="A43" s="99"/>
      <c r="B43" s="111"/>
      <c r="C43" s="121"/>
      <c r="D43" s="127" t="s">
        <v>74</v>
      </c>
      <c r="E43" s="205">
        <v>2</v>
      </c>
      <c r="F43" s="206"/>
      <c r="G43" s="125"/>
      <c r="H43" s="125"/>
      <c r="I43" s="125"/>
      <c r="J43" s="129"/>
      <c r="K43" s="129"/>
      <c r="L43" s="129"/>
      <c r="M43" s="129"/>
      <c r="N43" s="130"/>
      <c r="O43" s="125"/>
      <c r="P43" s="125"/>
      <c r="Q43" s="125"/>
      <c r="R43" s="125"/>
      <c r="S43" s="125"/>
      <c r="T43" s="111"/>
      <c r="U43" s="111"/>
      <c r="V43" s="111"/>
      <c r="W43" s="111"/>
      <c r="X43" s="111"/>
      <c r="Y43" s="111"/>
      <c r="Z43" s="111"/>
      <c r="AA43" s="111"/>
    </row>
    <row r="44" spans="1:27" s="101" customFormat="1" ht="52.9" customHeight="1" x14ac:dyDescent="1">
      <c r="A44" s="99"/>
      <c r="B44" s="111"/>
      <c r="C44" s="121"/>
      <c r="D44" s="207" t="s">
        <v>114</v>
      </c>
      <c r="E44" s="207"/>
      <c r="F44" s="207"/>
      <c r="G44" s="207"/>
      <c r="H44" s="207"/>
      <c r="I44" s="207"/>
      <c r="J44" s="129"/>
      <c r="K44" s="129"/>
      <c r="L44" s="129"/>
      <c r="M44" s="129"/>
      <c r="N44" s="130"/>
      <c r="O44" s="125"/>
      <c r="P44" s="125"/>
      <c r="Q44" s="125"/>
      <c r="R44" s="125"/>
      <c r="S44" s="125"/>
      <c r="T44" s="111"/>
      <c r="U44" s="111"/>
      <c r="V44" s="111"/>
      <c r="W44" s="111"/>
      <c r="X44" s="111"/>
      <c r="Y44" s="111"/>
      <c r="Z44" s="111"/>
      <c r="AA44" s="111"/>
    </row>
    <row r="45" spans="1:27" s="101" customFormat="1" ht="52.9" customHeight="1" x14ac:dyDescent="1">
      <c r="A45" s="99"/>
      <c r="B45" s="111"/>
      <c r="C45" s="121"/>
      <c r="D45" s="208" t="s">
        <v>146</v>
      </c>
      <c r="E45" s="208"/>
      <c r="F45" s="208"/>
      <c r="G45" s="208"/>
      <c r="H45" s="208"/>
      <c r="I45" s="208"/>
      <c r="J45" s="208"/>
      <c r="K45" s="208"/>
      <c r="L45" s="208"/>
      <c r="M45" s="208"/>
      <c r="N45" s="209"/>
      <c r="O45" s="111"/>
      <c r="P45" s="111"/>
      <c r="Q45" s="111"/>
      <c r="R45" s="111"/>
      <c r="S45" s="111"/>
      <c r="T45" s="111"/>
      <c r="U45" s="111"/>
      <c r="V45" s="111"/>
      <c r="W45" s="111"/>
      <c r="X45" s="111"/>
      <c r="Y45" s="111"/>
      <c r="Z45" s="111"/>
      <c r="AA45" s="111"/>
    </row>
    <row r="46" spans="1:27" s="101" customFormat="1" ht="52.9" customHeight="1" thickBot="1" x14ac:dyDescent="1.1499999999999999">
      <c r="A46" s="99"/>
      <c r="B46" s="111"/>
      <c r="C46" s="121"/>
      <c r="D46" s="210" t="s">
        <v>151</v>
      </c>
      <c r="E46" s="210"/>
      <c r="F46" s="210"/>
      <c r="G46" s="210"/>
      <c r="H46" s="210"/>
      <c r="I46" s="210"/>
      <c r="J46" s="210"/>
      <c r="K46" s="210"/>
      <c r="L46" s="210"/>
      <c r="M46" s="210"/>
      <c r="N46" s="211"/>
      <c r="O46" s="111"/>
      <c r="P46" s="111"/>
      <c r="Q46" s="111"/>
      <c r="R46" s="111"/>
      <c r="S46" s="111"/>
      <c r="T46" s="111"/>
      <c r="U46" s="111"/>
      <c r="V46" s="111"/>
      <c r="W46" s="111"/>
      <c r="X46" s="111"/>
      <c r="Y46" s="111"/>
      <c r="Z46" s="111"/>
      <c r="AA46" s="111"/>
    </row>
    <row r="47" spans="1:27" s="101" customFormat="1" ht="32.4" customHeight="1" thickBot="1" x14ac:dyDescent="1.1499999999999999">
      <c r="A47" s="99"/>
      <c r="B47" s="111"/>
      <c r="C47" s="121"/>
      <c r="D47" s="127" t="s">
        <v>74</v>
      </c>
      <c r="E47" s="205">
        <v>2</v>
      </c>
      <c r="F47" s="206"/>
      <c r="G47" s="125"/>
      <c r="H47" s="125"/>
      <c r="I47" s="125"/>
      <c r="J47" s="129"/>
      <c r="K47" s="129"/>
      <c r="L47" s="129"/>
      <c r="M47" s="129"/>
      <c r="N47" s="130"/>
      <c r="O47" s="111"/>
      <c r="P47" s="111"/>
      <c r="Q47" s="111"/>
      <c r="R47" s="111"/>
      <c r="S47" s="111"/>
      <c r="T47" s="111"/>
      <c r="U47" s="111"/>
      <c r="V47" s="111"/>
      <c r="W47" s="111"/>
      <c r="X47" s="111"/>
      <c r="Y47" s="111"/>
      <c r="Z47" s="111"/>
      <c r="AA47" s="111"/>
    </row>
    <row r="48" spans="1:27" s="101" customFormat="1" ht="52.9" customHeight="1" x14ac:dyDescent="1">
      <c r="A48" s="99"/>
      <c r="B48" s="111"/>
      <c r="C48" s="121"/>
      <c r="D48" s="207" t="s">
        <v>114</v>
      </c>
      <c r="E48" s="207"/>
      <c r="F48" s="207"/>
      <c r="G48" s="207"/>
      <c r="H48" s="207"/>
      <c r="I48" s="207"/>
      <c r="J48" s="129"/>
      <c r="K48" s="129"/>
      <c r="L48" s="129"/>
      <c r="M48" s="129"/>
      <c r="N48" s="130"/>
      <c r="O48" s="111"/>
      <c r="P48" s="111"/>
      <c r="Q48" s="111"/>
      <c r="R48" s="111"/>
      <c r="S48" s="111"/>
      <c r="T48" s="111"/>
      <c r="U48" s="111"/>
      <c r="V48" s="111"/>
      <c r="W48" s="111"/>
      <c r="X48" s="111"/>
      <c r="Y48" s="111"/>
      <c r="Z48" s="111"/>
      <c r="AA48" s="111"/>
    </row>
    <row r="49" spans="1:27" s="101" customFormat="1" ht="28.75" customHeight="1" thickBot="1" x14ac:dyDescent="1.1499999999999999">
      <c r="A49" s="99"/>
      <c r="B49" s="111"/>
      <c r="C49" s="121"/>
      <c r="D49" s="131"/>
      <c r="E49" s="131"/>
      <c r="F49" s="131"/>
      <c r="G49" s="131"/>
      <c r="H49" s="131"/>
      <c r="I49" s="131"/>
      <c r="J49" s="129"/>
      <c r="K49" s="129"/>
      <c r="L49" s="129"/>
      <c r="M49" s="129"/>
      <c r="N49" s="130"/>
      <c r="O49" s="111"/>
      <c r="P49" s="111"/>
      <c r="Q49" s="111"/>
      <c r="R49" s="111"/>
      <c r="S49" s="111"/>
      <c r="T49" s="111"/>
      <c r="U49" s="111"/>
      <c r="V49" s="111"/>
      <c r="W49" s="111"/>
      <c r="X49" s="111"/>
      <c r="Y49" s="111"/>
      <c r="Z49" s="111"/>
      <c r="AA49" s="111"/>
    </row>
    <row r="50" spans="1:27" s="101" customFormat="1" ht="25" customHeight="1" thickBot="1" x14ac:dyDescent="1.1499999999999999">
      <c r="A50" s="99"/>
      <c r="B50" s="111"/>
      <c r="C50" s="122"/>
      <c r="D50" s="132"/>
      <c r="E50" s="132"/>
      <c r="F50" s="132"/>
      <c r="G50" s="132"/>
      <c r="H50" s="132"/>
      <c r="I50" s="132"/>
      <c r="J50" s="133"/>
      <c r="K50" s="133"/>
      <c r="L50" s="133"/>
      <c r="M50" s="133"/>
      <c r="N50" s="134" t="s">
        <v>138</v>
      </c>
      <c r="O50" s="134" t="s">
        <v>150</v>
      </c>
      <c r="P50" s="111"/>
      <c r="Q50" s="111"/>
      <c r="R50" s="111"/>
      <c r="S50" s="111"/>
      <c r="T50" s="111"/>
      <c r="U50" s="111"/>
      <c r="V50" s="111"/>
      <c r="W50" s="111"/>
      <c r="X50" s="111"/>
      <c r="Y50" s="111"/>
      <c r="Z50" s="111"/>
      <c r="AA50" s="111"/>
    </row>
    <row r="51" spans="1:27" s="101" customFormat="1" ht="25" customHeight="1" thickBot="1" x14ac:dyDescent="1.1499999999999999">
      <c r="A51" s="99"/>
      <c r="B51" s="111"/>
      <c r="C51" s="111"/>
      <c r="D51" s="131"/>
      <c r="E51" s="131"/>
      <c r="F51" s="131"/>
      <c r="G51" s="131"/>
      <c r="H51" s="131"/>
      <c r="J51" s="129"/>
      <c r="K51" s="129"/>
      <c r="L51" s="129"/>
      <c r="M51" s="129"/>
      <c r="N51" s="135">
        <f>E35+E39+E43</f>
        <v>6</v>
      </c>
      <c r="O51" s="135">
        <f>E43+E47</f>
        <v>4</v>
      </c>
      <c r="P51" s="111"/>
      <c r="Q51" s="111"/>
      <c r="R51" s="111"/>
      <c r="S51" s="111"/>
      <c r="T51" s="111"/>
      <c r="U51" s="111"/>
      <c r="V51" s="111"/>
      <c r="W51" s="111"/>
      <c r="X51" s="111"/>
      <c r="Y51" s="111"/>
      <c r="Z51" s="111"/>
      <c r="AA51" s="111"/>
    </row>
    <row r="52" spans="1:27" s="101" customFormat="1" ht="38" customHeight="1" thickBot="1" x14ac:dyDescent="1.1499999999999999">
      <c r="A52" s="99"/>
      <c r="B52" s="111"/>
      <c r="C52" s="111"/>
      <c r="D52" s="136"/>
      <c r="E52" s="136"/>
      <c r="F52" s="136"/>
      <c r="G52" s="136"/>
      <c r="H52" s="136"/>
      <c r="I52" s="136"/>
      <c r="J52" s="136"/>
      <c r="K52" s="136"/>
      <c r="L52" s="136"/>
      <c r="M52" s="136"/>
      <c r="N52" s="136"/>
      <c r="O52" s="111"/>
      <c r="P52" s="111"/>
      <c r="Q52" s="111"/>
      <c r="R52" s="111"/>
      <c r="S52" s="111"/>
      <c r="T52" s="111"/>
      <c r="U52" s="111"/>
      <c r="V52" s="111"/>
      <c r="W52" s="111"/>
      <c r="X52" s="111"/>
      <c r="Y52" s="111"/>
      <c r="Z52" s="111"/>
      <c r="AA52" s="111"/>
    </row>
    <row r="53" spans="1:27" s="101" customFormat="1" ht="32.4" customHeight="1" x14ac:dyDescent="1.1000000000000001">
      <c r="A53" s="99"/>
      <c r="B53" s="111"/>
      <c r="C53" s="222" t="s">
        <v>58</v>
      </c>
      <c r="D53" s="223"/>
      <c r="E53" s="223"/>
      <c r="F53" s="223"/>
      <c r="G53" s="223"/>
      <c r="H53" s="223"/>
      <c r="I53" s="223"/>
      <c r="J53" s="223"/>
      <c r="K53" s="223"/>
      <c r="L53" s="223"/>
      <c r="M53" s="223"/>
      <c r="N53" s="137"/>
      <c r="O53" s="111"/>
      <c r="P53" s="111"/>
      <c r="Q53" s="111"/>
      <c r="R53" s="111"/>
      <c r="S53" s="111"/>
      <c r="T53" s="111"/>
      <c r="U53" s="111"/>
      <c r="V53" s="111"/>
      <c r="W53" s="111"/>
      <c r="X53" s="111"/>
      <c r="Y53" s="111"/>
      <c r="Z53" s="111"/>
      <c r="AA53" s="111"/>
    </row>
    <row r="54" spans="1:27" s="101" customFormat="1" ht="69.900000000000006" customHeight="1" x14ac:dyDescent="1">
      <c r="A54" s="99"/>
      <c r="B54" s="111"/>
      <c r="C54" s="138"/>
      <c r="D54" s="219" t="s">
        <v>188</v>
      </c>
      <c r="E54" s="220"/>
      <c r="F54" s="220"/>
      <c r="G54" s="220"/>
      <c r="H54" s="220"/>
      <c r="I54" s="220"/>
      <c r="J54" s="220"/>
      <c r="K54" s="220"/>
      <c r="L54" s="220"/>
      <c r="M54" s="220"/>
      <c r="N54" s="221"/>
      <c r="O54" s="111"/>
      <c r="P54" s="111"/>
      <c r="Q54" s="111"/>
      <c r="R54" s="111"/>
      <c r="S54" s="111"/>
      <c r="T54" s="111"/>
      <c r="U54" s="111"/>
      <c r="V54" s="111"/>
      <c r="W54" s="111"/>
      <c r="X54" s="111"/>
      <c r="Y54" s="111"/>
      <c r="Z54" s="111"/>
      <c r="AA54" s="111"/>
    </row>
    <row r="55" spans="1:27" s="101" customFormat="1" ht="69.900000000000006" customHeight="1" x14ac:dyDescent="1">
      <c r="A55" s="99"/>
      <c r="B55" s="111"/>
      <c r="C55" s="138"/>
      <c r="D55" s="219" t="s">
        <v>65</v>
      </c>
      <c r="E55" s="220"/>
      <c r="F55" s="220"/>
      <c r="G55" s="220"/>
      <c r="H55" s="220"/>
      <c r="I55" s="220"/>
      <c r="J55" s="220"/>
      <c r="K55" s="220"/>
      <c r="L55" s="220"/>
      <c r="M55" s="220"/>
      <c r="N55" s="221"/>
      <c r="O55" s="111"/>
      <c r="P55" s="111"/>
      <c r="Q55" s="111"/>
      <c r="R55" s="111"/>
      <c r="S55" s="111"/>
      <c r="T55" s="111"/>
      <c r="U55" s="111"/>
      <c r="V55" s="111"/>
      <c r="W55" s="111"/>
      <c r="X55" s="111"/>
      <c r="Y55" s="111"/>
      <c r="Z55" s="111"/>
      <c r="AA55" s="111"/>
    </row>
    <row r="56" spans="1:27" s="101" customFormat="1" ht="69.900000000000006" customHeight="1" x14ac:dyDescent="1">
      <c r="A56" s="99"/>
      <c r="B56" s="111"/>
      <c r="C56" s="138"/>
      <c r="D56" s="219" t="s">
        <v>184</v>
      </c>
      <c r="E56" s="220"/>
      <c r="F56" s="220"/>
      <c r="G56" s="220"/>
      <c r="H56" s="220"/>
      <c r="I56" s="220"/>
      <c r="J56" s="220"/>
      <c r="K56" s="220"/>
      <c r="L56" s="220"/>
      <c r="M56" s="220"/>
      <c r="N56" s="221"/>
      <c r="O56" s="111"/>
      <c r="P56" s="111"/>
      <c r="Q56" s="111"/>
      <c r="R56" s="111"/>
      <c r="S56" s="111"/>
      <c r="T56" s="111"/>
      <c r="U56" s="111"/>
      <c r="V56" s="111"/>
      <c r="W56" s="111"/>
      <c r="X56" s="111"/>
      <c r="Y56" s="111"/>
      <c r="Z56" s="111"/>
      <c r="AA56" s="111"/>
    </row>
    <row r="57" spans="1:27" s="101" customFormat="1" ht="21.4" customHeight="1" thickBot="1" x14ac:dyDescent="1.1499999999999999">
      <c r="A57" s="99"/>
      <c r="B57" s="111"/>
      <c r="C57" s="139"/>
      <c r="D57" s="140"/>
      <c r="E57" s="140"/>
      <c r="F57" s="140"/>
      <c r="G57" s="140"/>
      <c r="H57" s="140"/>
      <c r="I57" s="140"/>
      <c r="J57" s="140"/>
      <c r="K57" s="140"/>
      <c r="L57" s="140"/>
      <c r="M57" s="140"/>
      <c r="N57" s="141"/>
      <c r="O57" s="111"/>
      <c r="P57" s="111"/>
      <c r="Q57" s="111"/>
      <c r="R57" s="111"/>
      <c r="S57" s="111"/>
      <c r="T57" s="111"/>
      <c r="U57" s="111"/>
      <c r="V57" s="111"/>
      <c r="W57" s="111"/>
      <c r="X57" s="111"/>
      <c r="Y57" s="111"/>
      <c r="Z57" s="111"/>
      <c r="AA57" s="111"/>
    </row>
    <row r="58" spans="1:27" s="101" customFormat="1" ht="38" customHeight="1" thickBot="1" x14ac:dyDescent="1.1499999999999999">
      <c r="A58" s="99"/>
      <c r="B58" s="100"/>
      <c r="C58" s="142"/>
      <c r="D58" s="114"/>
      <c r="E58" s="114"/>
      <c r="F58" s="114"/>
      <c r="G58" s="114"/>
      <c r="H58" s="114"/>
      <c r="I58" s="114"/>
      <c r="J58" s="114"/>
      <c r="K58" s="114"/>
      <c r="L58" s="114"/>
      <c r="M58" s="114"/>
      <c r="N58" s="100"/>
      <c r="O58" s="100"/>
      <c r="P58" s="100"/>
      <c r="Q58" s="100"/>
      <c r="R58" s="100"/>
      <c r="S58" s="100"/>
      <c r="T58" s="100"/>
      <c r="U58" s="100"/>
      <c r="V58" s="100"/>
      <c r="W58" s="100"/>
      <c r="X58" s="100"/>
      <c r="Y58" s="100"/>
      <c r="Z58" s="100"/>
      <c r="AA58" s="100"/>
    </row>
    <row r="59" spans="1:27" s="101" customFormat="1" ht="33.5" customHeight="1" x14ac:dyDescent="1.55">
      <c r="A59" s="99"/>
      <c r="B59" s="100"/>
      <c r="C59" s="143" t="s">
        <v>168</v>
      </c>
      <c r="D59" s="144"/>
      <c r="E59" s="144"/>
      <c r="F59" s="144"/>
      <c r="G59" s="144"/>
      <c r="H59" s="144"/>
      <c r="I59" s="144"/>
      <c r="J59" s="144"/>
      <c r="K59" s="144"/>
      <c r="L59" s="144"/>
      <c r="M59" s="144"/>
      <c r="N59" s="119"/>
      <c r="O59" s="100"/>
      <c r="P59" s="100"/>
      <c r="Q59" s="100"/>
      <c r="R59" s="100"/>
      <c r="S59" s="100"/>
      <c r="T59" s="100"/>
      <c r="U59" s="100"/>
      <c r="V59" s="100"/>
      <c r="W59" s="100"/>
      <c r="X59" s="100"/>
      <c r="Y59" s="100"/>
      <c r="Z59" s="100"/>
      <c r="AA59" s="100"/>
    </row>
    <row r="60" spans="1:27" s="101" customFormat="1" ht="21.4" customHeight="1" x14ac:dyDescent="1">
      <c r="A60" s="99"/>
      <c r="B60" s="100"/>
      <c r="C60" s="215" t="s">
        <v>66</v>
      </c>
      <c r="D60" s="216"/>
      <c r="E60" s="216"/>
      <c r="F60" s="216"/>
      <c r="G60" s="216"/>
      <c r="H60" s="216"/>
      <c r="I60" s="216"/>
      <c r="J60" s="216"/>
      <c r="K60" s="216"/>
      <c r="L60" s="216"/>
      <c r="M60" s="216"/>
      <c r="N60" s="145"/>
      <c r="O60" s="100"/>
      <c r="P60" s="100"/>
      <c r="Q60" s="100"/>
      <c r="R60" s="100"/>
      <c r="S60" s="100"/>
      <c r="T60" s="100"/>
      <c r="U60" s="100"/>
      <c r="V60" s="100"/>
      <c r="W60" s="100"/>
      <c r="X60" s="100"/>
      <c r="Y60" s="100"/>
      <c r="Z60" s="100"/>
      <c r="AA60" s="100"/>
    </row>
    <row r="61" spans="1:27" s="101" customFormat="1" ht="21.4" customHeight="1" x14ac:dyDescent="1">
      <c r="A61" s="99"/>
      <c r="B61" s="100"/>
      <c r="C61" s="215" t="s">
        <v>67</v>
      </c>
      <c r="D61" s="216"/>
      <c r="E61" s="216"/>
      <c r="F61" s="216"/>
      <c r="G61" s="216"/>
      <c r="H61" s="216"/>
      <c r="I61" s="216"/>
      <c r="J61" s="216"/>
      <c r="K61" s="216"/>
      <c r="L61" s="216"/>
      <c r="M61" s="216"/>
      <c r="N61" s="145"/>
      <c r="O61" s="100"/>
      <c r="P61" s="100"/>
      <c r="Q61" s="100"/>
      <c r="R61" s="100"/>
      <c r="S61" s="100"/>
      <c r="T61" s="100"/>
      <c r="U61" s="100"/>
      <c r="V61" s="100"/>
      <c r="W61" s="100"/>
      <c r="X61" s="100"/>
      <c r="Y61" s="100"/>
      <c r="Z61" s="100"/>
      <c r="AA61" s="100"/>
    </row>
    <row r="62" spans="1:27" s="101" customFormat="1" ht="21.4" customHeight="1" x14ac:dyDescent="1">
      <c r="A62" s="99"/>
      <c r="B62" s="100"/>
      <c r="C62" s="215" t="s">
        <v>68</v>
      </c>
      <c r="D62" s="216"/>
      <c r="E62" s="216"/>
      <c r="F62" s="216"/>
      <c r="G62" s="216"/>
      <c r="H62" s="216"/>
      <c r="I62" s="216"/>
      <c r="J62" s="216"/>
      <c r="K62" s="216"/>
      <c r="L62" s="216"/>
      <c r="M62" s="216"/>
      <c r="N62" s="145"/>
      <c r="O62" s="100"/>
      <c r="P62" s="100"/>
      <c r="Q62" s="100"/>
      <c r="R62" s="100"/>
      <c r="S62" s="100"/>
      <c r="T62" s="100"/>
      <c r="U62" s="100"/>
      <c r="V62" s="100"/>
      <c r="W62" s="100"/>
      <c r="X62" s="100"/>
      <c r="Y62" s="100"/>
      <c r="Z62" s="100"/>
      <c r="AA62" s="100"/>
    </row>
    <row r="63" spans="1:27" s="101" customFormat="1" ht="21.4" customHeight="1" x14ac:dyDescent="1">
      <c r="A63" s="99"/>
      <c r="B63" s="111"/>
      <c r="C63" s="215" t="s">
        <v>178</v>
      </c>
      <c r="D63" s="216"/>
      <c r="E63" s="216"/>
      <c r="F63" s="216"/>
      <c r="G63" s="216"/>
      <c r="H63" s="216"/>
      <c r="I63" s="216"/>
      <c r="J63" s="216"/>
      <c r="K63" s="216"/>
      <c r="L63" s="216"/>
      <c r="M63" s="216"/>
      <c r="N63" s="145"/>
      <c r="O63" s="111"/>
      <c r="P63" s="111"/>
      <c r="Q63" s="111"/>
      <c r="R63" s="111"/>
      <c r="S63" s="111"/>
      <c r="T63" s="111"/>
      <c r="U63" s="111"/>
      <c r="V63" s="111"/>
      <c r="W63" s="111"/>
      <c r="X63" s="111"/>
      <c r="Y63" s="111"/>
      <c r="Z63" s="111"/>
      <c r="AA63" s="111"/>
    </row>
    <row r="64" spans="1:27" s="101" customFormat="1" ht="30.75" customHeight="1" x14ac:dyDescent="1.35">
      <c r="A64" s="99"/>
      <c r="B64" s="111"/>
      <c r="C64" s="235" t="s">
        <v>179</v>
      </c>
      <c r="D64" s="236"/>
      <c r="E64" s="236"/>
      <c r="F64" s="236"/>
      <c r="G64" s="236"/>
      <c r="H64" s="236"/>
      <c r="I64" s="236"/>
      <c r="J64" s="236"/>
      <c r="K64" s="236"/>
      <c r="L64" s="236"/>
      <c r="M64" s="236"/>
      <c r="N64" s="146"/>
      <c r="O64" s="111"/>
      <c r="P64" s="111"/>
      <c r="Q64" s="111"/>
      <c r="R64" s="111"/>
      <c r="S64" s="111"/>
      <c r="T64" s="111"/>
      <c r="U64" s="111"/>
      <c r="V64" s="111"/>
      <c r="W64" s="111"/>
      <c r="X64" s="111"/>
      <c r="Y64" s="111"/>
      <c r="Z64" s="111"/>
      <c r="AA64" s="111"/>
    </row>
    <row r="65" spans="1:27" s="101" customFormat="1" ht="21.4" customHeight="1" x14ac:dyDescent="1">
      <c r="A65" s="99"/>
      <c r="B65" s="100"/>
      <c r="C65" s="215" t="s">
        <v>176</v>
      </c>
      <c r="D65" s="216"/>
      <c r="E65" s="216"/>
      <c r="F65" s="216"/>
      <c r="G65" s="216"/>
      <c r="H65" s="216"/>
      <c r="I65" s="216"/>
      <c r="J65" s="216"/>
      <c r="K65" s="216"/>
      <c r="L65" s="216"/>
      <c r="M65" s="216"/>
      <c r="N65" s="145"/>
      <c r="O65" s="100"/>
      <c r="P65" s="100"/>
      <c r="Q65" s="100"/>
      <c r="R65" s="100"/>
      <c r="S65" s="100"/>
      <c r="T65" s="100"/>
      <c r="U65" s="100"/>
      <c r="V65" s="100"/>
      <c r="W65" s="100"/>
      <c r="X65" s="100"/>
      <c r="Y65" s="100"/>
      <c r="Z65" s="100"/>
      <c r="AA65" s="100"/>
    </row>
    <row r="66" spans="1:27" s="101" customFormat="1" ht="28.25" customHeight="1" x14ac:dyDescent="1.35">
      <c r="A66" s="99"/>
      <c r="B66" s="100"/>
      <c r="C66" s="217" t="s">
        <v>180</v>
      </c>
      <c r="D66" s="218"/>
      <c r="E66" s="218"/>
      <c r="F66" s="218"/>
      <c r="G66" s="218"/>
      <c r="H66" s="218"/>
      <c r="I66" s="218"/>
      <c r="J66" s="218"/>
      <c r="K66" s="218"/>
      <c r="L66" s="218"/>
      <c r="M66" s="218"/>
      <c r="N66" s="147"/>
      <c r="O66" s="100"/>
      <c r="P66" s="100"/>
      <c r="Q66" s="100"/>
      <c r="R66" s="100"/>
      <c r="S66" s="100"/>
      <c r="T66" s="100"/>
      <c r="U66" s="100"/>
      <c r="V66" s="100"/>
      <c r="W66" s="100"/>
      <c r="X66" s="100"/>
      <c r="Y66" s="100"/>
      <c r="Z66" s="100"/>
      <c r="AA66" s="100"/>
    </row>
    <row r="67" spans="1:27" s="101" customFormat="1" ht="21.4" customHeight="1" x14ac:dyDescent="1">
      <c r="A67" s="99"/>
      <c r="B67" s="100"/>
      <c r="C67" s="215" t="s">
        <v>177</v>
      </c>
      <c r="D67" s="216"/>
      <c r="E67" s="216"/>
      <c r="F67" s="216"/>
      <c r="G67" s="216"/>
      <c r="H67" s="216"/>
      <c r="I67" s="216"/>
      <c r="J67" s="216"/>
      <c r="K67" s="216"/>
      <c r="L67" s="216"/>
      <c r="M67" s="216"/>
      <c r="N67" s="145"/>
      <c r="O67" s="100"/>
      <c r="P67" s="100"/>
      <c r="Q67" s="100"/>
      <c r="R67" s="100"/>
      <c r="S67" s="100"/>
      <c r="T67" s="100"/>
      <c r="U67" s="100"/>
      <c r="V67" s="100"/>
      <c r="W67" s="100"/>
      <c r="X67" s="100"/>
      <c r="Y67" s="100"/>
      <c r="Z67" s="100"/>
      <c r="AA67" s="100"/>
    </row>
    <row r="68" spans="1:27" s="101" customFormat="1" ht="53.4" customHeight="1" x14ac:dyDescent="2.1">
      <c r="A68" s="99"/>
      <c r="B68" s="100"/>
      <c r="C68" s="121"/>
      <c r="D68" s="148" t="s">
        <v>60</v>
      </c>
      <c r="E68" s="192" t="s">
        <v>63</v>
      </c>
      <c r="F68" s="192"/>
      <c r="G68" s="192"/>
      <c r="H68" s="192"/>
      <c r="I68" s="111"/>
      <c r="J68" s="111"/>
      <c r="K68" s="111"/>
      <c r="L68" s="111"/>
      <c r="M68" s="111"/>
      <c r="N68" s="145"/>
      <c r="O68" s="100"/>
      <c r="P68" s="100"/>
      <c r="Q68" s="100"/>
      <c r="R68" s="100"/>
      <c r="S68" s="100"/>
      <c r="T68" s="100"/>
      <c r="U68" s="100"/>
      <c r="V68" s="100"/>
      <c r="W68" s="100"/>
      <c r="X68" s="100"/>
      <c r="Y68" s="100"/>
      <c r="Z68" s="100"/>
      <c r="AA68" s="100"/>
    </row>
    <row r="69" spans="1:27" s="101" customFormat="1" ht="53.4" customHeight="1" x14ac:dyDescent="2.1">
      <c r="A69" s="99"/>
      <c r="B69" s="100"/>
      <c r="C69" s="121"/>
      <c r="D69" s="148" t="s">
        <v>61</v>
      </c>
      <c r="E69" s="192" t="s">
        <v>62</v>
      </c>
      <c r="F69" s="192"/>
      <c r="G69" s="192"/>
      <c r="H69" s="192"/>
      <c r="I69" s="192"/>
      <c r="J69" s="189"/>
      <c r="K69" s="111"/>
      <c r="L69" s="111"/>
      <c r="M69" s="111"/>
      <c r="N69" s="145"/>
      <c r="O69" s="100"/>
      <c r="P69" s="100"/>
      <c r="Q69" s="100"/>
      <c r="R69" s="100"/>
      <c r="S69" s="100"/>
      <c r="T69" s="100"/>
      <c r="U69" s="100"/>
      <c r="V69" s="100"/>
      <c r="W69" s="100"/>
      <c r="X69" s="100"/>
      <c r="Y69" s="100"/>
      <c r="Z69" s="100"/>
      <c r="AA69" s="100"/>
    </row>
    <row r="70" spans="1:27" s="98" customFormat="1" ht="23.75" customHeight="1" thickBot="1" x14ac:dyDescent="0.9">
      <c r="A70" s="96"/>
      <c r="B70" s="97"/>
      <c r="C70" s="149"/>
      <c r="D70" s="150"/>
      <c r="E70" s="150"/>
      <c r="F70" s="150"/>
      <c r="G70" s="150"/>
      <c r="H70" s="150"/>
      <c r="I70" s="150"/>
      <c r="J70" s="150"/>
      <c r="K70" s="150"/>
      <c r="L70" s="150"/>
      <c r="M70" s="150"/>
      <c r="N70" s="151"/>
      <c r="O70" s="97"/>
      <c r="P70" s="97"/>
      <c r="Q70" s="97"/>
      <c r="R70" s="97"/>
      <c r="S70" s="97"/>
      <c r="T70" s="97"/>
      <c r="U70" s="97"/>
      <c r="V70" s="97"/>
      <c r="W70" s="97"/>
      <c r="X70" s="97"/>
      <c r="Y70" s="97"/>
      <c r="Z70" s="97"/>
      <c r="AA70" s="97"/>
    </row>
    <row r="71" spans="1:27" s="98" customFormat="1" ht="14.25" customHeight="1" thickBot="1" x14ac:dyDescent="0.9">
      <c r="A71" s="96"/>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row>
    <row r="72" spans="1:27" s="98" customFormat="1" ht="64.25" customHeight="1" x14ac:dyDescent="1.2">
      <c r="A72" s="96"/>
      <c r="B72" s="97"/>
      <c r="C72" s="230" t="s">
        <v>187</v>
      </c>
      <c r="D72" s="231"/>
      <c r="E72" s="231"/>
      <c r="F72" s="231"/>
      <c r="G72" s="231"/>
      <c r="H72" s="231"/>
      <c r="I72" s="231"/>
      <c r="J72" s="231"/>
      <c r="K72" s="231"/>
      <c r="L72" s="231"/>
      <c r="M72" s="231"/>
      <c r="N72" s="232"/>
      <c r="O72" s="97"/>
      <c r="P72" s="97"/>
      <c r="Q72" s="97"/>
      <c r="R72" s="97"/>
      <c r="S72" s="97"/>
      <c r="T72" s="97"/>
      <c r="U72" s="97"/>
      <c r="V72" s="97"/>
      <c r="W72" s="97"/>
      <c r="X72" s="97"/>
      <c r="Y72" s="97"/>
      <c r="Z72" s="97"/>
      <c r="AA72" s="97"/>
    </row>
    <row r="73" spans="1:27" s="98" customFormat="1" ht="45.25" customHeight="1" x14ac:dyDescent="1.75">
      <c r="A73" s="96"/>
      <c r="B73" s="97"/>
      <c r="C73" s="233" t="s">
        <v>174</v>
      </c>
      <c r="D73" s="192"/>
      <c r="E73" s="192"/>
      <c r="F73" s="192"/>
      <c r="G73" s="192"/>
      <c r="H73" s="192"/>
      <c r="I73" s="192"/>
      <c r="J73" s="192"/>
      <c r="K73" s="192"/>
      <c r="L73" s="192"/>
      <c r="M73" s="192"/>
      <c r="N73" s="234"/>
      <c r="O73" s="97"/>
      <c r="P73" s="97"/>
      <c r="Q73" s="97"/>
      <c r="R73" s="97"/>
      <c r="S73" s="97"/>
      <c r="T73" s="97"/>
      <c r="U73" s="97"/>
      <c r="V73" s="97"/>
      <c r="W73" s="97"/>
      <c r="X73" s="97"/>
      <c r="Y73" s="97"/>
      <c r="Z73" s="97"/>
      <c r="AA73" s="97"/>
    </row>
    <row r="74" spans="1:27" s="98" customFormat="1" ht="14.25" customHeight="1" thickBot="1" x14ac:dyDescent="0.9">
      <c r="A74" s="96"/>
      <c r="B74" s="97"/>
      <c r="C74" s="149"/>
      <c r="D74" s="150"/>
      <c r="E74" s="150"/>
      <c r="F74" s="150"/>
      <c r="G74" s="150"/>
      <c r="H74" s="150"/>
      <c r="I74" s="150"/>
      <c r="J74" s="150"/>
      <c r="K74" s="150"/>
      <c r="L74" s="150"/>
      <c r="M74" s="150"/>
      <c r="N74" s="151"/>
      <c r="O74" s="97"/>
      <c r="P74" s="97"/>
      <c r="Q74" s="97"/>
      <c r="R74" s="97"/>
      <c r="S74" s="97"/>
      <c r="T74" s="97"/>
      <c r="U74" s="97"/>
      <c r="V74" s="97"/>
      <c r="W74" s="97"/>
      <c r="X74" s="97"/>
      <c r="Y74" s="97"/>
      <c r="Z74" s="97"/>
      <c r="AA74" s="97"/>
    </row>
    <row r="75" spans="1:27" s="98" customFormat="1" ht="14.25" customHeight="1" x14ac:dyDescent="0.75">
      <c r="A75" s="96"/>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row>
    <row r="76" spans="1:27" s="98" customFormat="1" ht="14.25" customHeight="1" x14ac:dyDescent="0.75">
      <c r="A76" s="96"/>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row>
    <row r="77" spans="1:27" s="98" customFormat="1" ht="14.25" customHeight="1" x14ac:dyDescent="0.75">
      <c r="A77" s="96"/>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row>
    <row r="78" spans="1:27" s="98" customFormat="1" ht="14.25" customHeight="1" x14ac:dyDescent="0.75">
      <c r="A78" s="96"/>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row>
    <row r="79" spans="1:27" s="98" customFormat="1" ht="14.25" customHeight="1" x14ac:dyDescent="0.75">
      <c r="A79" s="96"/>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row>
    <row r="80" spans="1:27" s="98" customFormat="1" ht="14.25" customHeight="1" x14ac:dyDescent="0.75">
      <c r="A80" s="96"/>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row>
    <row r="81" spans="1:27" s="98" customFormat="1" ht="14.25" customHeight="1" x14ac:dyDescent="0.75">
      <c r="A81" s="96"/>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row>
    <row r="82" spans="1:27" s="98" customFormat="1" ht="14.25" customHeight="1" x14ac:dyDescent="0.75">
      <c r="A82" s="96"/>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row>
    <row r="83" spans="1:27" s="98" customFormat="1" ht="14.25" customHeight="1" x14ac:dyDescent="0.75">
      <c r="A83" s="96"/>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row>
    <row r="84" spans="1:27" s="98" customFormat="1" ht="14.25" customHeight="1" x14ac:dyDescent="0.75">
      <c r="A84" s="96"/>
      <c r="B84" s="97"/>
      <c r="C84" s="97"/>
      <c r="D84" s="97"/>
      <c r="E84" s="97"/>
      <c r="F84" s="97"/>
      <c r="G84" s="97"/>
      <c r="H84" s="97"/>
      <c r="I84" s="97"/>
      <c r="J84" s="152"/>
      <c r="K84" s="152"/>
      <c r="L84" s="152"/>
      <c r="M84" s="152"/>
      <c r="N84" s="97"/>
      <c r="O84" s="97"/>
      <c r="P84" s="97"/>
      <c r="Q84" s="97"/>
      <c r="R84" s="97"/>
      <c r="S84" s="97"/>
      <c r="T84" s="97"/>
      <c r="U84" s="97"/>
      <c r="V84" s="97"/>
      <c r="W84" s="97"/>
      <c r="X84" s="97"/>
      <c r="Y84" s="97"/>
      <c r="Z84" s="97"/>
      <c r="AA84" s="97"/>
    </row>
    <row r="85" spans="1:27" s="98" customFormat="1" ht="14.25" customHeight="1" x14ac:dyDescent="0.75">
      <c r="A85" s="96"/>
      <c r="B85" s="97"/>
      <c r="C85" s="97"/>
      <c r="D85" s="97"/>
      <c r="E85" s="97"/>
      <c r="F85" s="97"/>
      <c r="G85" s="97"/>
      <c r="H85" s="97"/>
      <c r="I85" s="97"/>
      <c r="J85" s="152"/>
      <c r="K85" s="152"/>
      <c r="L85" s="152"/>
      <c r="M85" s="152"/>
      <c r="N85" s="97"/>
      <c r="O85" s="97"/>
      <c r="P85" s="97"/>
      <c r="Q85" s="97"/>
      <c r="R85" s="97"/>
      <c r="S85" s="97"/>
      <c r="T85" s="97"/>
      <c r="U85" s="97"/>
      <c r="V85" s="97"/>
      <c r="W85" s="97"/>
      <c r="X85" s="97"/>
      <c r="Y85" s="97"/>
      <c r="Z85" s="97"/>
      <c r="AA85" s="97"/>
    </row>
    <row r="86" spans="1:27" s="98" customFormat="1" ht="14.25" customHeight="1" x14ac:dyDescent="0.75">
      <c r="A86" s="96"/>
      <c r="B86" s="97"/>
      <c r="C86" s="97"/>
      <c r="D86" s="97"/>
      <c r="E86" s="97"/>
      <c r="F86" s="97"/>
      <c r="G86" s="97"/>
      <c r="H86" s="97"/>
      <c r="I86" s="97"/>
      <c r="J86" s="152"/>
      <c r="K86" s="152"/>
      <c r="L86" s="152"/>
      <c r="M86" s="152"/>
      <c r="N86" s="97"/>
      <c r="O86" s="97"/>
      <c r="P86" s="97"/>
      <c r="Q86" s="97"/>
      <c r="R86" s="97"/>
      <c r="S86" s="97"/>
      <c r="T86" s="97"/>
      <c r="U86" s="97"/>
      <c r="V86" s="97"/>
      <c r="W86" s="97"/>
      <c r="X86" s="97"/>
      <c r="Y86" s="97"/>
      <c r="Z86" s="97"/>
      <c r="AA86" s="97"/>
    </row>
    <row r="87" spans="1:27" s="98" customFormat="1" ht="14.25" customHeight="1" x14ac:dyDescent="0.75">
      <c r="A87" s="96"/>
      <c r="B87" s="97"/>
      <c r="C87" s="97"/>
      <c r="D87" s="97"/>
      <c r="E87" s="97"/>
      <c r="F87" s="97"/>
      <c r="G87" s="97"/>
      <c r="H87" s="97"/>
      <c r="I87" s="97"/>
      <c r="J87" s="152"/>
      <c r="K87" s="152"/>
      <c r="L87" s="152"/>
      <c r="M87" s="152"/>
      <c r="N87" s="97"/>
      <c r="O87" s="97"/>
      <c r="P87" s="97"/>
      <c r="Q87" s="97"/>
      <c r="R87" s="97"/>
      <c r="S87" s="97"/>
      <c r="T87" s="97"/>
      <c r="U87" s="97"/>
      <c r="V87" s="97"/>
      <c r="W87" s="97"/>
      <c r="X87" s="97"/>
      <c r="Y87" s="97"/>
      <c r="Z87" s="97"/>
      <c r="AA87" s="97"/>
    </row>
    <row r="88" spans="1:27" s="98" customFormat="1" ht="14.25" customHeight="1" x14ac:dyDescent="0.75">
      <c r="A88" s="96"/>
      <c r="B88" s="97"/>
      <c r="C88" s="97"/>
      <c r="D88" s="97"/>
      <c r="E88" s="97"/>
      <c r="F88" s="97"/>
      <c r="G88" s="97"/>
      <c r="H88" s="97"/>
      <c r="I88" s="97"/>
      <c r="J88" s="152"/>
      <c r="K88" s="152" t="s">
        <v>84</v>
      </c>
      <c r="L88" s="152" t="s">
        <v>141</v>
      </c>
      <c r="M88" s="152" t="s">
        <v>57</v>
      </c>
      <c r="N88" s="152">
        <v>1</v>
      </c>
      <c r="O88" s="97"/>
      <c r="P88" s="97"/>
      <c r="Q88" s="97"/>
      <c r="R88" s="97"/>
      <c r="S88" s="97"/>
      <c r="T88" s="97"/>
      <c r="U88" s="97"/>
      <c r="V88" s="97"/>
      <c r="W88" s="97"/>
      <c r="X88" s="97"/>
      <c r="Y88" s="97"/>
      <c r="Z88" s="97"/>
      <c r="AA88" s="97"/>
    </row>
    <row r="89" spans="1:27" s="98" customFormat="1" ht="14.25" customHeight="1" x14ac:dyDescent="0.75">
      <c r="A89" s="96"/>
      <c r="B89" s="97"/>
      <c r="C89" s="97"/>
      <c r="D89" s="97"/>
      <c r="E89" s="97"/>
      <c r="F89" s="97"/>
      <c r="G89" s="97"/>
      <c r="H89" s="97"/>
      <c r="I89" s="97"/>
      <c r="J89" s="152"/>
      <c r="K89" s="152" t="s">
        <v>143</v>
      </c>
      <c r="L89" s="152" t="s">
        <v>50</v>
      </c>
      <c r="M89" s="152" t="s">
        <v>55</v>
      </c>
      <c r="N89" s="152">
        <v>2</v>
      </c>
      <c r="O89" s="97"/>
      <c r="P89" s="97"/>
      <c r="Q89" s="97"/>
      <c r="R89" s="97"/>
      <c r="S89" s="97"/>
      <c r="T89" s="97"/>
      <c r="U89" s="97"/>
      <c r="V89" s="97"/>
      <c r="W89" s="97"/>
      <c r="X89" s="97"/>
      <c r="Y89" s="97"/>
      <c r="Z89" s="97"/>
      <c r="AA89" s="97"/>
    </row>
    <row r="90" spans="1:27" s="98" customFormat="1" ht="14.25" customHeight="1" x14ac:dyDescent="0.75">
      <c r="A90" s="96"/>
      <c r="B90" s="97"/>
      <c r="C90" s="97"/>
      <c r="D90" s="97"/>
      <c r="E90" s="97"/>
      <c r="F90" s="97"/>
      <c r="G90" s="97"/>
      <c r="H90" s="97"/>
      <c r="I90" s="97"/>
      <c r="J90" s="152"/>
      <c r="K90" s="152" t="s">
        <v>23</v>
      </c>
      <c r="L90" s="152" t="s">
        <v>49</v>
      </c>
      <c r="M90" s="152" t="s">
        <v>69</v>
      </c>
      <c r="N90" s="152">
        <v>3</v>
      </c>
      <c r="O90" s="97"/>
      <c r="P90" s="97"/>
      <c r="Q90" s="97"/>
      <c r="R90" s="97"/>
      <c r="S90" s="97"/>
      <c r="T90" s="97"/>
      <c r="U90" s="97"/>
      <c r="V90" s="97"/>
      <c r="W90" s="97"/>
      <c r="X90" s="97"/>
      <c r="Y90" s="97"/>
      <c r="Z90" s="97"/>
      <c r="AA90" s="97"/>
    </row>
    <row r="91" spans="1:27" s="98" customFormat="1" ht="14.25" customHeight="1" x14ac:dyDescent="0.75">
      <c r="A91" s="96"/>
      <c r="B91" s="97"/>
      <c r="C91" s="97"/>
      <c r="D91" s="97"/>
      <c r="E91" s="97"/>
      <c r="F91" s="97"/>
      <c r="G91" s="97"/>
      <c r="H91" s="97"/>
      <c r="I91" s="97"/>
      <c r="J91" s="152"/>
      <c r="K91" s="152" t="s">
        <v>145</v>
      </c>
      <c r="L91" s="152" t="s">
        <v>51</v>
      </c>
      <c r="M91" s="152" t="s">
        <v>70</v>
      </c>
      <c r="N91" s="97"/>
      <c r="O91" s="97"/>
      <c r="P91" s="97"/>
      <c r="Q91" s="97"/>
      <c r="R91" s="97"/>
      <c r="S91" s="97"/>
      <c r="T91" s="97"/>
      <c r="U91" s="97"/>
      <c r="V91" s="97"/>
      <c r="W91" s="97"/>
      <c r="X91" s="97"/>
      <c r="Y91" s="97"/>
      <c r="Z91" s="97"/>
      <c r="AA91" s="97"/>
    </row>
    <row r="92" spans="1:27" s="98" customFormat="1" ht="14.25" customHeight="1" x14ac:dyDescent="0.75">
      <c r="A92" s="96"/>
      <c r="B92" s="97"/>
      <c r="C92" s="97"/>
      <c r="D92" s="97"/>
      <c r="E92" s="97"/>
      <c r="F92" s="97"/>
      <c r="G92" s="97"/>
      <c r="H92" s="97"/>
      <c r="I92" s="97"/>
      <c r="J92" s="152"/>
      <c r="K92" s="152" t="s">
        <v>144</v>
      </c>
      <c r="L92" s="152" t="s">
        <v>194</v>
      </c>
      <c r="M92" s="152" t="s">
        <v>71</v>
      </c>
      <c r="N92" s="97"/>
      <c r="O92" s="97"/>
      <c r="P92" s="97"/>
      <c r="Q92" s="97"/>
      <c r="R92" s="97"/>
      <c r="S92" s="97"/>
      <c r="T92" s="97"/>
      <c r="U92" s="97"/>
      <c r="V92" s="97"/>
      <c r="W92" s="97"/>
      <c r="X92" s="97"/>
      <c r="Y92" s="97"/>
      <c r="Z92" s="97"/>
      <c r="AA92" s="97"/>
    </row>
    <row r="93" spans="1:27" s="98" customFormat="1" ht="14.25" customHeight="1" x14ac:dyDescent="0.75">
      <c r="A93" s="96"/>
      <c r="B93" s="97"/>
      <c r="C93" s="97"/>
      <c r="D93" s="97"/>
      <c r="E93" s="97"/>
      <c r="F93" s="97"/>
      <c r="G93" s="97"/>
      <c r="H93" s="97"/>
      <c r="I93" s="97"/>
      <c r="J93" s="152"/>
      <c r="K93" s="152"/>
      <c r="L93" s="152" t="s">
        <v>195</v>
      </c>
      <c r="M93" s="152"/>
      <c r="N93" s="97"/>
      <c r="O93" s="97"/>
      <c r="P93" s="97"/>
      <c r="Q93" s="97"/>
      <c r="R93" s="97"/>
      <c r="S93" s="97"/>
      <c r="T93" s="97"/>
      <c r="U93" s="97"/>
      <c r="V93" s="97"/>
      <c r="W93" s="97"/>
      <c r="X93" s="97"/>
      <c r="Y93" s="97"/>
      <c r="Z93" s="97"/>
      <c r="AA93" s="97"/>
    </row>
    <row r="94" spans="1:27" s="98" customFormat="1" ht="14.25" customHeight="1" x14ac:dyDescent="0.75">
      <c r="A94" s="96"/>
      <c r="B94" s="97"/>
      <c r="C94" s="97"/>
      <c r="D94" s="97"/>
      <c r="E94" s="97"/>
      <c r="F94" s="97"/>
      <c r="G94" s="97"/>
      <c r="H94" s="97"/>
      <c r="I94" s="97"/>
      <c r="J94" s="152"/>
      <c r="K94" s="152"/>
      <c r="L94" s="190"/>
      <c r="M94" s="152"/>
      <c r="N94" s="97"/>
      <c r="O94" s="97"/>
      <c r="P94" s="97"/>
      <c r="Q94" s="97"/>
      <c r="R94" s="97"/>
      <c r="S94" s="97"/>
      <c r="T94" s="97"/>
      <c r="U94" s="97"/>
      <c r="V94" s="97"/>
      <c r="W94" s="97"/>
      <c r="X94" s="97"/>
      <c r="Y94" s="97"/>
      <c r="Z94" s="97"/>
      <c r="AA94" s="97"/>
    </row>
    <row r="95" spans="1:27" s="98" customFormat="1" ht="14.25" customHeight="1" x14ac:dyDescent="0.75">
      <c r="A95" s="96"/>
      <c r="B95" s="97"/>
      <c r="C95" s="97"/>
      <c r="D95" s="97"/>
      <c r="E95" s="97"/>
      <c r="F95" s="97"/>
      <c r="G95" s="97"/>
      <c r="H95" s="97"/>
      <c r="I95" s="97"/>
      <c r="J95" s="152"/>
      <c r="K95" s="152"/>
      <c r="L95" s="152" t="s">
        <v>142</v>
      </c>
      <c r="M95" s="152"/>
      <c r="N95" s="97"/>
      <c r="O95" s="97"/>
      <c r="P95" s="97"/>
      <c r="Q95" s="97"/>
      <c r="R95" s="97"/>
      <c r="S95" s="97"/>
      <c r="T95" s="97"/>
      <c r="U95" s="97"/>
      <c r="V95" s="97"/>
      <c r="W95" s="97"/>
      <c r="X95" s="97"/>
      <c r="Y95" s="97"/>
      <c r="Z95" s="97"/>
      <c r="AA95" s="97"/>
    </row>
    <row r="96" spans="1:27" s="98" customFormat="1" ht="14.25" customHeight="1" x14ac:dyDescent="0.75">
      <c r="A96" s="96"/>
      <c r="B96" s="97"/>
      <c r="C96" s="97"/>
      <c r="D96" s="97"/>
      <c r="E96" s="97"/>
      <c r="F96" s="97"/>
      <c r="G96" s="97"/>
      <c r="H96" s="97"/>
      <c r="I96" s="97"/>
      <c r="J96" s="152"/>
      <c r="K96" s="152"/>
      <c r="L96" s="152" t="s">
        <v>140</v>
      </c>
      <c r="M96" s="152"/>
      <c r="N96" s="97"/>
      <c r="O96" s="97"/>
      <c r="P96" s="97"/>
      <c r="Q96" s="97"/>
      <c r="R96" s="97"/>
      <c r="S96" s="97"/>
      <c r="T96" s="97"/>
      <c r="U96" s="97"/>
      <c r="V96" s="97"/>
      <c r="W96" s="97"/>
      <c r="X96" s="97"/>
      <c r="Y96" s="97"/>
      <c r="Z96" s="97"/>
      <c r="AA96" s="97"/>
    </row>
    <row r="97" spans="1:27" s="98" customFormat="1" ht="14.25" customHeight="1" x14ac:dyDescent="0.75">
      <c r="A97" s="96"/>
      <c r="B97" s="97"/>
      <c r="C97" s="97"/>
      <c r="D97" s="97"/>
      <c r="E97" s="97"/>
      <c r="F97" s="97"/>
      <c r="G97" s="97"/>
      <c r="H97" s="97"/>
      <c r="I97" s="97"/>
      <c r="J97" s="152"/>
      <c r="K97" s="152"/>
      <c r="L97" s="152" t="s">
        <v>51</v>
      </c>
      <c r="M97" s="152"/>
      <c r="N97" s="97"/>
      <c r="O97" s="97"/>
      <c r="P97" s="97"/>
      <c r="Q97" s="97"/>
      <c r="R97" s="97"/>
      <c r="S97" s="97"/>
      <c r="T97" s="97"/>
      <c r="U97" s="97"/>
      <c r="V97" s="97"/>
      <c r="W97" s="97"/>
      <c r="X97" s="97"/>
      <c r="Y97" s="97"/>
      <c r="Z97" s="97"/>
      <c r="AA97" s="97"/>
    </row>
    <row r="98" spans="1:27" s="98" customFormat="1" ht="14.25" customHeight="1" x14ac:dyDescent="0.75">
      <c r="A98" s="96"/>
      <c r="B98" s="97"/>
      <c r="C98" s="97"/>
      <c r="D98" s="97"/>
      <c r="E98" s="97"/>
      <c r="F98" s="97"/>
      <c r="G98" s="97"/>
      <c r="H98" s="97"/>
      <c r="I98" s="97"/>
      <c r="J98" s="152"/>
      <c r="K98" s="152"/>
      <c r="L98" s="152"/>
      <c r="M98" s="152"/>
      <c r="N98" s="97"/>
      <c r="O98" s="97"/>
      <c r="P98" s="97"/>
      <c r="Q98" s="97"/>
      <c r="R98" s="97"/>
      <c r="S98" s="97"/>
      <c r="T98" s="97"/>
      <c r="U98" s="97"/>
      <c r="V98" s="97"/>
      <c r="W98" s="97"/>
      <c r="X98" s="97"/>
      <c r="Y98" s="97"/>
      <c r="Z98" s="97"/>
      <c r="AA98" s="97"/>
    </row>
    <row r="99" spans="1:27" s="98" customFormat="1" ht="14.25" customHeight="1" x14ac:dyDescent="0.75">
      <c r="A99" s="96"/>
      <c r="B99" s="97"/>
      <c r="C99" s="97"/>
      <c r="D99" s="97"/>
      <c r="E99" s="97"/>
      <c r="F99" s="97"/>
      <c r="G99" s="97"/>
      <c r="H99" s="97"/>
      <c r="I99" s="97"/>
      <c r="J99" s="152"/>
      <c r="K99" s="152"/>
      <c r="L99" s="152"/>
      <c r="M99" s="152"/>
      <c r="N99" s="97"/>
      <c r="O99" s="97"/>
      <c r="P99" s="97"/>
      <c r="Q99" s="97"/>
      <c r="R99" s="97"/>
      <c r="S99" s="97"/>
      <c r="T99" s="97"/>
      <c r="U99" s="97"/>
      <c r="V99" s="97"/>
      <c r="W99" s="97"/>
      <c r="X99" s="97"/>
      <c r="Y99" s="97"/>
      <c r="Z99" s="97"/>
      <c r="AA99" s="97"/>
    </row>
    <row r="100" spans="1:27" s="98" customFormat="1" ht="14.25" customHeight="1" x14ac:dyDescent="0.75">
      <c r="A100" s="96"/>
      <c r="B100" s="97"/>
      <c r="C100" s="97"/>
      <c r="D100" s="97"/>
      <c r="E100" s="97"/>
      <c r="F100" s="97"/>
      <c r="G100" s="97"/>
      <c r="H100" s="97"/>
      <c r="I100" s="97"/>
      <c r="J100" s="152"/>
      <c r="K100" s="152"/>
      <c r="L100" s="152"/>
      <c r="M100" s="152"/>
      <c r="N100" s="97"/>
      <c r="O100" s="97"/>
      <c r="P100" s="97"/>
      <c r="Q100" s="97"/>
      <c r="R100" s="97"/>
      <c r="S100" s="97"/>
      <c r="T100" s="97"/>
      <c r="U100" s="97"/>
      <c r="V100" s="97"/>
      <c r="W100" s="97"/>
      <c r="X100" s="97"/>
      <c r="Y100" s="97"/>
      <c r="Z100" s="97"/>
      <c r="AA100" s="97"/>
    </row>
    <row r="101" spans="1:27" s="98" customFormat="1" ht="14.25" customHeight="1" x14ac:dyDescent="0.75">
      <c r="A101" s="96"/>
      <c r="B101" s="97"/>
      <c r="C101" s="97"/>
      <c r="D101" s="97"/>
      <c r="E101" s="97"/>
      <c r="F101" s="97"/>
      <c r="G101" s="97"/>
      <c r="H101" s="97"/>
      <c r="I101" s="97"/>
      <c r="J101" s="152"/>
      <c r="K101" s="152"/>
      <c r="L101" s="152"/>
      <c r="M101" s="152"/>
      <c r="N101" s="97"/>
      <c r="O101" s="97"/>
      <c r="P101" s="97"/>
      <c r="Q101" s="97"/>
      <c r="R101" s="97"/>
      <c r="S101" s="97"/>
      <c r="T101" s="97"/>
      <c r="U101" s="97"/>
      <c r="V101" s="97"/>
      <c r="W101" s="97"/>
      <c r="X101" s="97"/>
      <c r="Y101" s="97"/>
      <c r="Z101" s="97"/>
      <c r="AA101" s="97"/>
    </row>
    <row r="102" spans="1:27" s="98" customFormat="1" ht="14.25" customHeight="1" x14ac:dyDescent="0.75">
      <c r="A102" s="96"/>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row>
    <row r="103" spans="1:27" s="98" customFormat="1" ht="14.25" customHeight="1" x14ac:dyDescent="0.75">
      <c r="A103" s="96"/>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row>
    <row r="104" spans="1:27" s="98" customFormat="1" ht="14.25" customHeight="1" x14ac:dyDescent="0.75">
      <c r="A104" s="96"/>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row>
    <row r="105" spans="1:27" s="98" customFormat="1" ht="14.25" customHeight="1" x14ac:dyDescent="0.75">
      <c r="A105" s="96"/>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row>
    <row r="106" spans="1:27" s="98" customFormat="1" ht="14.25" customHeight="1" x14ac:dyDescent="0.75">
      <c r="A106" s="96"/>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row>
    <row r="107" spans="1:27" s="98" customFormat="1" ht="14.25" customHeight="1" x14ac:dyDescent="0.75">
      <c r="A107" s="96"/>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row>
    <row r="108" spans="1:27" s="98" customFormat="1" ht="14.25" customHeight="1" x14ac:dyDescent="0.75">
      <c r="A108" s="96"/>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row>
    <row r="109" spans="1:27" s="98" customFormat="1" ht="14.25" customHeight="1" x14ac:dyDescent="0.75">
      <c r="A109" s="96"/>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row>
    <row r="110" spans="1:27" s="98" customFormat="1" ht="14.25" customHeight="1" x14ac:dyDescent="0.75">
      <c r="A110" s="96"/>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row>
    <row r="111" spans="1:27" s="98" customFormat="1" ht="14.25" customHeight="1" x14ac:dyDescent="0.75">
      <c r="A111" s="96"/>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row>
    <row r="112" spans="1:27" s="98" customFormat="1" ht="14.25" customHeight="1" x14ac:dyDescent="0.75">
      <c r="A112" s="96"/>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row>
    <row r="113" spans="1:27" s="98" customFormat="1" ht="14.25" customHeight="1" x14ac:dyDescent="0.75">
      <c r="A113" s="96"/>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row>
    <row r="114" spans="1:27" s="98" customFormat="1" ht="14.25" customHeight="1" x14ac:dyDescent="0.75">
      <c r="A114" s="96"/>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row>
    <row r="115" spans="1:27" s="98" customFormat="1" ht="14.25" customHeight="1" x14ac:dyDescent="0.75">
      <c r="A115" s="96"/>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row>
    <row r="116" spans="1:27" s="98" customFormat="1" ht="14.25" customHeight="1" x14ac:dyDescent="0.75">
      <c r="A116" s="96"/>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row>
    <row r="117" spans="1:27" s="98" customFormat="1" ht="14.25" customHeight="1" x14ac:dyDescent="0.75">
      <c r="A117" s="96"/>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row>
    <row r="118" spans="1:27" s="98" customFormat="1" ht="14.25" customHeight="1" x14ac:dyDescent="0.75">
      <c r="A118" s="96"/>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row>
    <row r="119" spans="1:27" s="98" customFormat="1" ht="14.25" customHeight="1" x14ac:dyDescent="0.75">
      <c r="A119" s="96"/>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row>
    <row r="120" spans="1:27" s="98" customFormat="1" ht="14.25" customHeight="1" x14ac:dyDescent="0.75">
      <c r="A120" s="96"/>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row>
    <row r="121" spans="1:27" s="98" customFormat="1" ht="14.25" customHeight="1" x14ac:dyDescent="0.75">
      <c r="A121" s="96"/>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row>
    <row r="122" spans="1:27" s="98" customFormat="1" ht="14.25" customHeight="1" x14ac:dyDescent="0.75">
      <c r="A122" s="96"/>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row>
    <row r="123" spans="1:27" s="98" customFormat="1" ht="14.25" customHeight="1" x14ac:dyDescent="0.75">
      <c r="A123" s="96"/>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row>
    <row r="124" spans="1:27" s="98" customFormat="1" ht="14.25" customHeight="1" x14ac:dyDescent="0.75">
      <c r="A124" s="96"/>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row>
    <row r="125" spans="1:27" s="98" customFormat="1" ht="14.25" customHeight="1" x14ac:dyDescent="0.75">
      <c r="A125" s="96"/>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row>
    <row r="126" spans="1:27" s="98" customFormat="1" ht="14.25" customHeight="1" x14ac:dyDescent="0.75">
      <c r="A126" s="96"/>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row>
    <row r="127" spans="1:27" s="98" customFormat="1" ht="14.25" customHeight="1" x14ac:dyDescent="0.75">
      <c r="A127" s="96"/>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row>
    <row r="128" spans="1:27" s="98" customFormat="1" ht="14.25" customHeight="1" x14ac:dyDescent="0.75">
      <c r="A128" s="96"/>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row>
    <row r="129" spans="1:27" s="98" customFormat="1" ht="14.25" customHeight="1" x14ac:dyDescent="0.75">
      <c r="A129" s="96"/>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row>
    <row r="130" spans="1:27" s="98" customFormat="1" ht="14.25" customHeight="1" x14ac:dyDescent="0.75">
      <c r="A130" s="96"/>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row>
    <row r="131" spans="1:27" s="98" customFormat="1" ht="14.25" customHeight="1" x14ac:dyDescent="0.75">
      <c r="A131" s="96"/>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row>
    <row r="132" spans="1:27" s="98" customFormat="1" ht="14.25" customHeight="1" x14ac:dyDescent="0.75">
      <c r="A132" s="96"/>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row>
    <row r="133" spans="1:27" s="98" customFormat="1" ht="14.25" customHeight="1" x14ac:dyDescent="0.75">
      <c r="A133" s="96"/>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row>
    <row r="134" spans="1:27" s="98" customFormat="1" ht="14.25" customHeight="1" x14ac:dyDescent="0.75">
      <c r="A134" s="96"/>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row>
    <row r="135" spans="1:27" s="98" customFormat="1" ht="14.25" customHeight="1" x14ac:dyDescent="0.75">
      <c r="A135" s="96"/>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row>
    <row r="136" spans="1:27" s="98" customFormat="1" ht="14.25" customHeight="1" x14ac:dyDescent="0.75">
      <c r="A136" s="96"/>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row>
    <row r="137" spans="1:27" s="98" customFormat="1" ht="14.25" customHeight="1" x14ac:dyDescent="0.75">
      <c r="A137" s="96"/>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row>
    <row r="138" spans="1:27" s="98" customFormat="1" ht="14.25" customHeight="1" x14ac:dyDescent="0.75">
      <c r="A138" s="96"/>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row>
    <row r="139" spans="1:27" s="98" customFormat="1" ht="14.25" customHeight="1" x14ac:dyDescent="0.75">
      <c r="A139" s="96"/>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row>
    <row r="140" spans="1:27" s="98" customFormat="1" ht="14.25" customHeight="1" x14ac:dyDescent="0.75">
      <c r="A140" s="96"/>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row>
    <row r="141" spans="1:27" s="98" customFormat="1" ht="14.25" customHeight="1" x14ac:dyDescent="0.75">
      <c r="A141" s="96"/>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row>
    <row r="142" spans="1:27" s="98" customFormat="1" ht="14.25" customHeight="1" x14ac:dyDescent="0.75">
      <c r="A142" s="96"/>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row>
    <row r="143" spans="1:27" s="98" customFormat="1" ht="14.25" customHeight="1" x14ac:dyDescent="0.75">
      <c r="A143" s="96"/>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row>
    <row r="144" spans="1:27" s="98" customFormat="1" ht="14.25" customHeight="1" x14ac:dyDescent="0.75">
      <c r="A144" s="96"/>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row>
    <row r="145" spans="1:27" s="98" customFormat="1" ht="14.25" customHeight="1" x14ac:dyDescent="0.75">
      <c r="A145" s="96"/>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row>
    <row r="146" spans="1:27" s="98" customFormat="1" ht="14.25" customHeight="1" x14ac:dyDescent="0.75">
      <c r="A146" s="96"/>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row>
    <row r="147" spans="1:27" s="98" customFormat="1" ht="14.25" customHeight="1" x14ac:dyDescent="0.75">
      <c r="A147" s="96"/>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row>
    <row r="148" spans="1:27" s="98" customFormat="1" ht="14.25" customHeight="1" x14ac:dyDescent="0.75">
      <c r="A148" s="96"/>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row>
    <row r="149" spans="1:27" s="98" customFormat="1" ht="14.25" customHeight="1" x14ac:dyDescent="0.75">
      <c r="A149" s="96"/>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row>
    <row r="150" spans="1:27" s="98" customFormat="1" ht="14.25" customHeight="1" x14ac:dyDescent="0.75">
      <c r="A150" s="96"/>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row>
    <row r="151" spans="1:27" s="98" customFormat="1" ht="14.25" customHeight="1" x14ac:dyDescent="0.75">
      <c r="A151" s="96"/>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row>
    <row r="152" spans="1:27" s="98" customFormat="1" ht="14.25" customHeight="1" x14ac:dyDescent="0.75">
      <c r="A152" s="96"/>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row>
    <row r="153" spans="1:27" s="98" customFormat="1" ht="14.25" customHeight="1" x14ac:dyDescent="0.75">
      <c r="A153" s="96"/>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row>
    <row r="154" spans="1:27" s="98" customFormat="1" ht="14.25" customHeight="1" x14ac:dyDescent="0.75">
      <c r="A154" s="96"/>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row>
    <row r="155" spans="1:27" s="98" customFormat="1" ht="14.25" customHeight="1" x14ac:dyDescent="0.75">
      <c r="A155" s="96"/>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row>
    <row r="156" spans="1:27" s="98" customFormat="1" ht="14.25" customHeight="1" x14ac:dyDescent="0.75">
      <c r="A156" s="96"/>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row>
    <row r="157" spans="1:27" s="98" customFormat="1" ht="14.25" customHeight="1" x14ac:dyDescent="0.75">
      <c r="A157" s="96"/>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row>
    <row r="158" spans="1:27" s="98" customFormat="1" ht="14.25" customHeight="1" x14ac:dyDescent="0.75">
      <c r="A158" s="96"/>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row>
    <row r="159" spans="1:27" s="98" customFormat="1" ht="14.25" customHeight="1" x14ac:dyDescent="0.75">
      <c r="A159" s="96"/>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row>
    <row r="160" spans="1:27" s="98" customFormat="1" ht="14.25" customHeight="1" x14ac:dyDescent="0.75">
      <c r="A160" s="96"/>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row>
    <row r="161" spans="1:27" s="98" customFormat="1" ht="14.25" customHeight="1" x14ac:dyDescent="0.75">
      <c r="A161" s="96"/>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row>
    <row r="162" spans="1:27" s="98" customFormat="1" ht="14.25" customHeight="1" x14ac:dyDescent="0.75">
      <c r="A162" s="96"/>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row>
    <row r="163" spans="1:27" s="98" customFormat="1" ht="14.25" customHeight="1" x14ac:dyDescent="0.75">
      <c r="A163" s="96"/>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row>
    <row r="164" spans="1:27" s="98" customFormat="1" ht="14.25" customHeight="1" x14ac:dyDescent="0.75">
      <c r="A164" s="96"/>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row>
    <row r="165" spans="1:27" s="98" customFormat="1" ht="14.25" customHeight="1" x14ac:dyDescent="0.75">
      <c r="A165" s="96"/>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row>
    <row r="166" spans="1:27" s="98" customFormat="1" ht="14.25" customHeight="1" x14ac:dyDescent="0.75">
      <c r="A166" s="96"/>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row>
    <row r="167" spans="1:27" s="98" customFormat="1" ht="14.25" customHeight="1" x14ac:dyDescent="0.75">
      <c r="A167" s="96"/>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row>
    <row r="168" spans="1:27" s="98" customFormat="1" ht="14.25" customHeight="1" x14ac:dyDescent="0.75">
      <c r="A168" s="96"/>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row>
    <row r="169" spans="1:27" s="98" customFormat="1" ht="14.25" customHeight="1" x14ac:dyDescent="0.75">
      <c r="A169" s="96"/>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row>
    <row r="170" spans="1:27" s="98" customFormat="1" ht="14.25" customHeight="1" x14ac:dyDescent="0.75">
      <c r="A170" s="96"/>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row>
    <row r="171" spans="1:27" s="98" customFormat="1" ht="14.25" customHeight="1" x14ac:dyDescent="0.75">
      <c r="A171" s="96"/>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row>
    <row r="172" spans="1:27" s="98" customFormat="1" ht="14.25" customHeight="1" x14ac:dyDescent="0.75">
      <c r="A172" s="96"/>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row>
    <row r="173" spans="1:27" s="98" customFormat="1" ht="14.25" customHeight="1" x14ac:dyDescent="0.75">
      <c r="A173" s="96"/>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row>
    <row r="174" spans="1:27" s="98" customFormat="1" ht="14.25" customHeight="1" x14ac:dyDescent="0.75">
      <c r="A174" s="96"/>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row>
    <row r="175" spans="1:27" s="98" customFormat="1" ht="14.25" customHeight="1" x14ac:dyDescent="0.75">
      <c r="A175" s="96"/>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row>
    <row r="176" spans="1:27" s="98" customFormat="1" ht="14.25" customHeight="1" x14ac:dyDescent="0.75">
      <c r="A176" s="96"/>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row>
    <row r="177" spans="1:27" s="98" customFormat="1" ht="14.25" customHeight="1" x14ac:dyDescent="0.75">
      <c r="A177" s="96"/>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row>
    <row r="178" spans="1:27" s="98" customFormat="1" ht="14.25" customHeight="1" x14ac:dyDescent="0.75">
      <c r="A178" s="96"/>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row>
    <row r="179" spans="1:27" s="98" customFormat="1" ht="14.25" customHeight="1" x14ac:dyDescent="0.75">
      <c r="A179" s="96"/>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row>
    <row r="180" spans="1:27" s="98" customFormat="1" ht="14.25" customHeight="1" x14ac:dyDescent="0.75">
      <c r="A180" s="96"/>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row>
    <row r="181" spans="1:27" s="98" customFormat="1" ht="14.25" customHeight="1" x14ac:dyDescent="0.75">
      <c r="A181" s="96"/>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row>
    <row r="182" spans="1:27" s="98" customFormat="1" ht="14.25" customHeight="1" x14ac:dyDescent="0.75">
      <c r="A182" s="96"/>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row>
    <row r="183" spans="1:27" s="98" customFormat="1" ht="14.25" customHeight="1" x14ac:dyDescent="0.75">
      <c r="A183" s="96"/>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row>
    <row r="184" spans="1:27" s="98" customFormat="1" ht="14.25" customHeight="1" x14ac:dyDescent="0.75">
      <c r="A184" s="96"/>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row>
    <row r="185" spans="1:27" s="98" customFormat="1" ht="14.25" customHeight="1" x14ac:dyDescent="0.75">
      <c r="A185" s="96"/>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row>
    <row r="186" spans="1:27" s="98" customFormat="1" ht="14.25" customHeight="1" x14ac:dyDescent="0.75">
      <c r="A186" s="96"/>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row>
    <row r="187" spans="1:27" s="98" customFormat="1" ht="14.25" customHeight="1" x14ac:dyDescent="0.75">
      <c r="A187" s="96"/>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row>
    <row r="188" spans="1:27" s="98" customFormat="1" ht="14.25" customHeight="1" x14ac:dyDescent="0.75">
      <c r="A188" s="96"/>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row>
    <row r="189" spans="1:27" s="98" customFormat="1" ht="14.25" customHeight="1" x14ac:dyDescent="0.75">
      <c r="A189" s="96"/>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row>
    <row r="190" spans="1:27" s="98" customFormat="1" ht="14.25" customHeight="1" x14ac:dyDescent="0.75">
      <c r="A190" s="96"/>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row>
    <row r="191" spans="1:27" s="98" customFormat="1" ht="14.25" customHeight="1" x14ac:dyDescent="0.75">
      <c r="A191" s="96"/>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row>
    <row r="192" spans="1:27" s="98" customFormat="1" ht="14.25" customHeight="1" x14ac:dyDescent="0.75">
      <c r="A192" s="96"/>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row>
    <row r="193" spans="1:27" s="98" customFormat="1" ht="14.25" customHeight="1" x14ac:dyDescent="0.75">
      <c r="A193" s="96"/>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row>
    <row r="194" spans="1:27" s="98" customFormat="1" ht="14.25" customHeight="1" x14ac:dyDescent="0.75">
      <c r="A194" s="96"/>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row>
    <row r="195" spans="1:27" s="98" customFormat="1" ht="14.25" customHeight="1" x14ac:dyDescent="0.75">
      <c r="A195" s="96"/>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row>
    <row r="196" spans="1:27" s="98" customFormat="1" ht="14.25" customHeight="1" x14ac:dyDescent="0.75">
      <c r="A196" s="96"/>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row>
    <row r="197" spans="1:27" s="98" customFormat="1" ht="14.25" customHeight="1" x14ac:dyDescent="0.75">
      <c r="A197" s="96"/>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row>
    <row r="198" spans="1:27" s="98" customFormat="1" ht="14.25" customHeight="1" x14ac:dyDescent="0.75">
      <c r="A198" s="96"/>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row>
    <row r="199" spans="1:27" s="98" customFormat="1" ht="14.25" customHeight="1" x14ac:dyDescent="0.75">
      <c r="A199" s="96"/>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row>
    <row r="200" spans="1:27" s="98" customFormat="1" ht="14.25" customHeight="1" x14ac:dyDescent="0.75">
      <c r="A200" s="96"/>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row>
    <row r="201" spans="1:27" s="98" customFormat="1" ht="14.25" customHeight="1" x14ac:dyDescent="0.75">
      <c r="A201" s="96"/>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row>
    <row r="202" spans="1:27" s="98" customFormat="1" ht="14.25" customHeight="1" x14ac:dyDescent="0.75">
      <c r="A202" s="96"/>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row>
    <row r="203" spans="1:27" s="98" customFormat="1" ht="14.25" customHeight="1" x14ac:dyDescent="0.75">
      <c r="A203" s="96"/>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row>
    <row r="204" spans="1:27" s="98" customFormat="1" ht="14.25" customHeight="1" x14ac:dyDescent="0.75">
      <c r="A204" s="96"/>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row>
    <row r="205" spans="1:27" s="98" customFormat="1" ht="14.25" customHeight="1" x14ac:dyDescent="0.75">
      <c r="A205" s="96"/>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row>
    <row r="206" spans="1:27" s="98" customFormat="1" ht="14.25" customHeight="1" x14ac:dyDescent="0.75">
      <c r="A206" s="96"/>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row>
    <row r="207" spans="1:27" s="98" customFormat="1" ht="14.25" customHeight="1" x14ac:dyDescent="0.75">
      <c r="A207" s="96"/>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row>
    <row r="208" spans="1:27" s="98" customFormat="1" ht="14.25" customHeight="1" x14ac:dyDescent="0.75">
      <c r="A208" s="96"/>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row>
    <row r="209" spans="1:27" s="98" customFormat="1" ht="14.25" customHeight="1" x14ac:dyDescent="0.75">
      <c r="A209" s="96"/>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row>
    <row r="210" spans="1:27" s="98" customFormat="1" ht="14.25" customHeight="1" x14ac:dyDescent="0.75">
      <c r="A210" s="96"/>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row>
    <row r="211" spans="1:27" s="98" customFormat="1" ht="14.25" customHeight="1" x14ac:dyDescent="0.75">
      <c r="A211" s="96"/>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row>
    <row r="212" spans="1:27" s="98" customFormat="1" ht="14.25" customHeight="1" x14ac:dyDescent="0.75">
      <c r="A212" s="96"/>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row>
    <row r="213" spans="1:27" s="98" customFormat="1" ht="14.25" customHeight="1" x14ac:dyDescent="0.75">
      <c r="A213" s="96"/>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row>
    <row r="214" spans="1:27" s="98" customFormat="1" ht="14.25" customHeight="1" x14ac:dyDescent="0.75">
      <c r="A214" s="96"/>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row>
    <row r="215" spans="1:27" s="98" customFormat="1" ht="14.25" customHeight="1" x14ac:dyDescent="0.75">
      <c r="A215" s="96"/>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row>
    <row r="216" spans="1:27" s="98" customFormat="1" ht="14.25" customHeight="1" x14ac:dyDescent="0.75">
      <c r="A216" s="96"/>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row>
    <row r="217" spans="1:27" s="98" customFormat="1" ht="14.25" customHeight="1" x14ac:dyDescent="0.75">
      <c r="A217" s="96"/>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row>
    <row r="218" spans="1:27" s="98" customFormat="1" ht="14.25" customHeight="1" x14ac:dyDescent="0.75">
      <c r="A218" s="96"/>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row>
    <row r="219" spans="1:27" s="98" customFormat="1" ht="14.25" customHeight="1" x14ac:dyDescent="0.75">
      <c r="A219" s="96"/>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row>
    <row r="220" spans="1:27" s="98" customFormat="1" ht="14.25" customHeight="1" x14ac:dyDescent="0.75">
      <c r="A220" s="96"/>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row>
    <row r="221" spans="1:27" ht="14.25" customHeight="1" x14ac:dyDescent="0.7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x14ac:dyDescent="0.7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x14ac:dyDescent="0.7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x14ac:dyDescent="0.7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x14ac:dyDescent="0.7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x14ac:dyDescent="0.7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x14ac:dyDescent="0.7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x14ac:dyDescent="0.7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x14ac:dyDescent="0.7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x14ac:dyDescent="0.7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x14ac:dyDescent="0.7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x14ac:dyDescent="0.7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x14ac:dyDescent="0.7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x14ac:dyDescent="0.7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x14ac:dyDescent="0.7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x14ac:dyDescent="0.7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x14ac:dyDescent="0.7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x14ac:dyDescent="0.7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x14ac:dyDescent="0.7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x14ac:dyDescent="0.7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x14ac:dyDescent="0.7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x14ac:dyDescent="0.7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x14ac:dyDescent="0.7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x14ac:dyDescent="0.7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x14ac:dyDescent="0.7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x14ac:dyDescent="0.7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x14ac:dyDescent="0.7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x14ac:dyDescent="0.7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x14ac:dyDescent="0.7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x14ac:dyDescent="0.7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x14ac:dyDescent="0.7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x14ac:dyDescent="0.7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x14ac:dyDescent="0.7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x14ac:dyDescent="0.7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x14ac:dyDescent="0.7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x14ac:dyDescent="0.7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x14ac:dyDescent="0.7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x14ac:dyDescent="0.7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x14ac:dyDescent="0.7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x14ac:dyDescent="0.7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x14ac:dyDescent="0.7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x14ac:dyDescent="0.7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x14ac:dyDescent="0.7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x14ac:dyDescent="0.7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x14ac:dyDescent="0.7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x14ac:dyDescent="0.7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x14ac:dyDescent="0.7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x14ac:dyDescent="0.7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x14ac:dyDescent="0.7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x14ac:dyDescent="0.7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x14ac:dyDescent="0.7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x14ac:dyDescent="0.7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x14ac:dyDescent="0.7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x14ac:dyDescent="0.7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x14ac:dyDescent="0.7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x14ac:dyDescent="0.7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x14ac:dyDescent="0.7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x14ac:dyDescent="0.7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x14ac:dyDescent="0.7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x14ac:dyDescent="0.7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x14ac:dyDescent="0.7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x14ac:dyDescent="0.7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x14ac:dyDescent="0.7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x14ac:dyDescent="0.7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x14ac:dyDescent="0.7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x14ac:dyDescent="0.7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x14ac:dyDescent="0.7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x14ac:dyDescent="0.7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x14ac:dyDescent="0.7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x14ac:dyDescent="0.7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x14ac:dyDescent="0.7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x14ac:dyDescent="0.7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x14ac:dyDescent="0.7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x14ac:dyDescent="0.7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x14ac:dyDescent="0.7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x14ac:dyDescent="0.7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x14ac:dyDescent="0.7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x14ac:dyDescent="0.7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x14ac:dyDescent="0.7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x14ac:dyDescent="0.7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x14ac:dyDescent="0.7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x14ac:dyDescent="0.7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x14ac:dyDescent="0.7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x14ac:dyDescent="0.7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x14ac:dyDescent="0.7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x14ac:dyDescent="0.7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x14ac:dyDescent="0.7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x14ac:dyDescent="0.7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x14ac:dyDescent="0.7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x14ac:dyDescent="0.7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x14ac:dyDescent="0.7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x14ac:dyDescent="0.7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x14ac:dyDescent="0.7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x14ac:dyDescent="0.7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x14ac:dyDescent="0.7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x14ac:dyDescent="0.7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x14ac:dyDescent="0.7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x14ac:dyDescent="0.7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x14ac:dyDescent="0.7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x14ac:dyDescent="0.7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x14ac:dyDescent="0.7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x14ac:dyDescent="0.7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x14ac:dyDescent="0.7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x14ac:dyDescent="0.7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x14ac:dyDescent="0.7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x14ac:dyDescent="0.7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x14ac:dyDescent="0.7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x14ac:dyDescent="0.7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x14ac:dyDescent="0.7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x14ac:dyDescent="0.7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x14ac:dyDescent="0.7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x14ac:dyDescent="0.7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x14ac:dyDescent="0.7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x14ac:dyDescent="0.7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x14ac:dyDescent="0.7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x14ac:dyDescent="0.7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x14ac:dyDescent="0.7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x14ac:dyDescent="0.7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x14ac:dyDescent="0.7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x14ac:dyDescent="0.7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x14ac:dyDescent="0.7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x14ac:dyDescent="0.7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x14ac:dyDescent="0.7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x14ac:dyDescent="0.7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x14ac:dyDescent="0.7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x14ac:dyDescent="0.7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x14ac:dyDescent="0.7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x14ac:dyDescent="0.7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x14ac:dyDescent="0.7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x14ac:dyDescent="0.7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x14ac:dyDescent="0.7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x14ac:dyDescent="0.7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x14ac:dyDescent="0.7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x14ac:dyDescent="0.7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x14ac:dyDescent="0.7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x14ac:dyDescent="0.7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x14ac:dyDescent="0.7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x14ac:dyDescent="0.7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x14ac:dyDescent="0.7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x14ac:dyDescent="0.7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x14ac:dyDescent="0.7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x14ac:dyDescent="0.7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x14ac:dyDescent="0.7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x14ac:dyDescent="0.7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x14ac:dyDescent="0.7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x14ac:dyDescent="0.7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x14ac:dyDescent="0.7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x14ac:dyDescent="0.7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x14ac:dyDescent="0.7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x14ac:dyDescent="0.7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x14ac:dyDescent="0.7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x14ac:dyDescent="0.7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x14ac:dyDescent="0.7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x14ac:dyDescent="0.7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x14ac:dyDescent="0.7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x14ac:dyDescent="0.7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x14ac:dyDescent="0.7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x14ac:dyDescent="0.7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x14ac:dyDescent="0.7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x14ac:dyDescent="0.7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x14ac:dyDescent="0.7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x14ac:dyDescent="0.7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x14ac:dyDescent="0.7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x14ac:dyDescent="0.7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x14ac:dyDescent="0.7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x14ac:dyDescent="0.7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x14ac:dyDescent="0.7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x14ac:dyDescent="0.7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x14ac:dyDescent="0.7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x14ac:dyDescent="0.7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x14ac:dyDescent="0.7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x14ac:dyDescent="0.7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x14ac:dyDescent="0.7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x14ac:dyDescent="0.7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x14ac:dyDescent="0.7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x14ac:dyDescent="0.7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x14ac:dyDescent="0.7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x14ac:dyDescent="0.7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x14ac:dyDescent="0.7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x14ac:dyDescent="0.7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x14ac:dyDescent="0.7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x14ac:dyDescent="0.7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x14ac:dyDescent="0.7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x14ac:dyDescent="0.7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x14ac:dyDescent="0.7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x14ac:dyDescent="0.7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x14ac:dyDescent="0.7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x14ac:dyDescent="0.7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x14ac:dyDescent="0.7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x14ac:dyDescent="0.7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x14ac:dyDescent="0.7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x14ac:dyDescent="0.7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x14ac:dyDescent="0.7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x14ac:dyDescent="0.7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x14ac:dyDescent="0.7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x14ac:dyDescent="0.7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x14ac:dyDescent="0.7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x14ac:dyDescent="0.7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x14ac:dyDescent="0.7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x14ac:dyDescent="0.7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x14ac:dyDescent="0.7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x14ac:dyDescent="0.7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x14ac:dyDescent="0.7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x14ac:dyDescent="0.7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x14ac:dyDescent="0.7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x14ac:dyDescent="0.7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x14ac:dyDescent="0.7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x14ac:dyDescent="0.7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x14ac:dyDescent="0.7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x14ac:dyDescent="0.7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x14ac:dyDescent="0.7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x14ac:dyDescent="0.7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x14ac:dyDescent="0.7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x14ac:dyDescent="0.7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x14ac:dyDescent="0.7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x14ac:dyDescent="0.7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x14ac:dyDescent="0.7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x14ac:dyDescent="0.7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x14ac:dyDescent="0.7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x14ac:dyDescent="0.7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x14ac:dyDescent="0.7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x14ac:dyDescent="0.7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x14ac:dyDescent="0.7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x14ac:dyDescent="0.7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x14ac:dyDescent="0.7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x14ac:dyDescent="0.7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x14ac:dyDescent="0.7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x14ac:dyDescent="0.7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x14ac:dyDescent="0.7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x14ac:dyDescent="0.7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x14ac:dyDescent="0.7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x14ac:dyDescent="0.7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x14ac:dyDescent="0.7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x14ac:dyDescent="0.7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x14ac:dyDescent="0.7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x14ac:dyDescent="0.7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x14ac:dyDescent="0.7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x14ac:dyDescent="0.7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x14ac:dyDescent="0.7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x14ac:dyDescent="0.7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x14ac:dyDescent="0.7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x14ac:dyDescent="0.7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x14ac:dyDescent="0.7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x14ac:dyDescent="0.7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x14ac:dyDescent="0.7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x14ac:dyDescent="0.7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x14ac:dyDescent="0.7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x14ac:dyDescent="0.7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x14ac:dyDescent="0.7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x14ac:dyDescent="0.7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x14ac:dyDescent="0.7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x14ac:dyDescent="0.7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x14ac:dyDescent="0.7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x14ac:dyDescent="0.7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x14ac:dyDescent="0.7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x14ac:dyDescent="0.7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x14ac:dyDescent="0.7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x14ac:dyDescent="0.7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x14ac:dyDescent="0.7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x14ac:dyDescent="0.7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x14ac:dyDescent="0.7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x14ac:dyDescent="0.7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x14ac:dyDescent="0.7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x14ac:dyDescent="0.7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x14ac:dyDescent="0.7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x14ac:dyDescent="0.7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x14ac:dyDescent="0.7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x14ac:dyDescent="0.7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x14ac:dyDescent="0.7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x14ac:dyDescent="0.7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x14ac:dyDescent="0.7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x14ac:dyDescent="0.7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x14ac:dyDescent="0.7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x14ac:dyDescent="0.7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x14ac:dyDescent="0.7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x14ac:dyDescent="0.7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x14ac:dyDescent="0.7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x14ac:dyDescent="0.7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x14ac:dyDescent="0.7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x14ac:dyDescent="0.7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x14ac:dyDescent="0.7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x14ac:dyDescent="0.7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x14ac:dyDescent="0.7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x14ac:dyDescent="0.7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x14ac:dyDescent="0.7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x14ac:dyDescent="0.7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x14ac:dyDescent="0.7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x14ac:dyDescent="0.7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x14ac:dyDescent="0.7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x14ac:dyDescent="0.7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x14ac:dyDescent="0.7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x14ac:dyDescent="0.7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x14ac:dyDescent="0.7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x14ac:dyDescent="0.7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x14ac:dyDescent="0.7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x14ac:dyDescent="0.7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x14ac:dyDescent="0.7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x14ac:dyDescent="0.7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x14ac:dyDescent="0.7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x14ac:dyDescent="0.7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x14ac:dyDescent="0.7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x14ac:dyDescent="0.7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x14ac:dyDescent="0.7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x14ac:dyDescent="0.7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x14ac:dyDescent="0.7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x14ac:dyDescent="0.7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x14ac:dyDescent="0.7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x14ac:dyDescent="0.7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x14ac:dyDescent="0.7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x14ac:dyDescent="0.7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x14ac:dyDescent="0.7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x14ac:dyDescent="0.7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x14ac:dyDescent="0.7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x14ac:dyDescent="0.7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x14ac:dyDescent="0.7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x14ac:dyDescent="0.7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x14ac:dyDescent="0.7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x14ac:dyDescent="0.7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x14ac:dyDescent="0.7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x14ac:dyDescent="0.7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x14ac:dyDescent="0.7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x14ac:dyDescent="0.7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x14ac:dyDescent="0.7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x14ac:dyDescent="0.7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x14ac:dyDescent="0.7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x14ac:dyDescent="0.7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x14ac:dyDescent="0.7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x14ac:dyDescent="0.7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x14ac:dyDescent="0.7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x14ac:dyDescent="0.7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x14ac:dyDescent="0.7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x14ac:dyDescent="0.7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x14ac:dyDescent="0.7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x14ac:dyDescent="0.7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x14ac:dyDescent="0.7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x14ac:dyDescent="0.7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x14ac:dyDescent="0.7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x14ac:dyDescent="0.7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x14ac:dyDescent="0.7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x14ac:dyDescent="0.7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x14ac:dyDescent="0.7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x14ac:dyDescent="0.7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x14ac:dyDescent="0.7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x14ac:dyDescent="0.7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x14ac:dyDescent="0.7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x14ac:dyDescent="0.7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x14ac:dyDescent="0.7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x14ac:dyDescent="0.7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x14ac:dyDescent="0.7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x14ac:dyDescent="0.7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x14ac:dyDescent="0.7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x14ac:dyDescent="0.7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x14ac:dyDescent="0.7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x14ac:dyDescent="0.7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x14ac:dyDescent="0.7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x14ac:dyDescent="0.7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x14ac:dyDescent="0.7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x14ac:dyDescent="0.7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x14ac:dyDescent="0.7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x14ac:dyDescent="0.7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x14ac:dyDescent="0.7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x14ac:dyDescent="0.7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x14ac:dyDescent="0.7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x14ac:dyDescent="0.7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x14ac:dyDescent="0.7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x14ac:dyDescent="0.7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x14ac:dyDescent="0.7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x14ac:dyDescent="0.7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x14ac:dyDescent="0.7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x14ac:dyDescent="0.7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x14ac:dyDescent="0.7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x14ac:dyDescent="0.7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x14ac:dyDescent="0.7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x14ac:dyDescent="0.7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x14ac:dyDescent="0.7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x14ac:dyDescent="0.7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x14ac:dyDescent="0.7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x14ac:dyDescent="0.7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x14ac:dyDescent="0.7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x14ac:dyDescent="0.7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x14ac:dyDescent="0.7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x14ac:dyDescent="0.7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x14ac:dyDescent="0.7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x14ac:dyDescent="0.7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x14ac:dyDescent="0.7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x14ac:dyDescent="0.7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x14ac:dyDescent="0.7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x14ac:dyDescent="0.7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x14ac:dyDescent="0.7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x14ac:dyDescent="0.7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x14ac:dyDescent="0.7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x14ac:dyDescent="0.7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x14ac:dyDescent="0.7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x14ac:dyDescent="0.7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x14ac:dyDescent="0.7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x14ac:dyDescent="0.7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x14ac:dyDescent="0.7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x14ac:dyDescent="0.7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x14ac:dyDescent="0.7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x14ac:dyDescent="0.7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x14ac:dyDescent="0.7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x14ac:dyDescent="0.7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x14ac:dyDescent="0.7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x14ac:dyDescent="0.7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x14ac:dyDescent="0.7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x14ac:dyDescent="0.7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x14ac:dyDescent="0.7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x14ac:dyDescent="0.7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x14ac:dyDescent="0.7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x14ac:dyDescent="0.7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x14ac:dyDescent="0.7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x14ac:dyDescent="0.7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x14ac:dyDescent="0.7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x14ac:dyDescent="0.7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x14ac:dyDescent="0.7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x14ac:dyDescent="0.7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x14ac:dyDescent="0.7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x14ac:dyDescent="0.7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x14ac:dyDescent="0.7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x14ac:dyDescent="0.7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x14ac:dyDescent="0.7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x14ac:dyDescent="0.7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x14ac:dyDescent="0.7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x14ac:dyDescent="0.7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x14ac:dyDescent="0.7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x14ac:dyDescent="0.7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x14ac:dyDescent="0.7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x14ac:dyDescent="0.7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x14ac:dyDescent="0.7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x14ac:dyDescent="0.7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x14ac:dyDescent="0.7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x14ac:dyDescent="0.7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x14ac:dyDescent="0.7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x14ac:dyDescent="0.7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x14ac:dyDescent="0.7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x14ac:dyDescent="0.7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x14ac:dyDescent="0.7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x14ac:dyDescent="0.7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x14ac:dyDescent="0.7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x14ac:dyDescent="0.7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x14ac:dyDescent="0.7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x14ac:dyDescent="0.7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x14ac:dyDescent="0.7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x14ac:dyDescent="0.7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x14ac:dyDescent="0.7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x14ac:dyDescent="0.7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x14ac:dyDescent="0.7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x14ac:dyDescent="0.7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x14ac:dyDescent="0.7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x14ac:dyDescent="0.7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x14ac:dyDescent="0.7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x14ac:dyDescent="0.7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x14ac:dyDescent="0.7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x14ac:dyDescent="0.7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x14ac:dyDescent="0.7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x14ac:dyDescent="0.7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x14ac:dyDescent="0.7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x14ac:dyDescent="0.7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x14ac:dyDescent="0.7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x14ac:dyDescent="0.7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x14ac:dyDescent="0.7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x14ac:dyDescent="0.7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x14ac:dyDescent="0.7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x14ac:dyDescent="0.7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x14ac:dyDescent="0.7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x14ac:dyDescent="0.7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x14ac:dyDescent="0.7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x14ac:dyDescent="0.7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x14ac:dyDescent="0.7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x14ac:dyDescent="0.7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x14ac:dyDescent="0.7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x14ac:dyDescent="0.7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x14ac:dyDescent="0.7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x14ac:dyDescent="0.7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x14ac:dyDescent="0.7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x14ac:dyDescent="0.7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x14ac:dyDescent="0.7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x14ac:dyDescent="0.7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x14ac:dyDescent="0.7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x14ac:dyDescent="0.7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x14ac:dyDescent="0.7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x14ac:dyDescent="0.7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x14ac:dyDescent="0.7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x14ac:dyDescent="0.7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x14ac:dyDescent="0.7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x14ac:dyDescent="0.7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x14ac:dyDescent="0.7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x14ac:dyDescent="0.7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x14ac:dyDescent="0.7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x14ac:dyDescent="0.7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x14ac:dyDescent="0.7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x14ac:dyDescent="0.7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x14ac:dyDescent="0.7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x14ac:dyDescent="0.7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x14ac:dyDescent="0.7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x14ac:dyDescent="0.7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x14ac:dyDescent="0.7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x14ac:dyDescent="0.7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x14ac:dyDescent="0.7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x14ac:dyDescent="0.7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x14ac:dyDescent="0.7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x14ac:dyDescent="0.7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x14ac:dyDescent="0.7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x14ac:dyDescent="0.7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x14ac:dyDescent="0.7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x14ac:dyDescent="0.7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x14ac:dyDescent="0.7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x14ac:dyDescent="0.7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x14ac:dyDescent="0.7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x14ac:dyDescent="0.7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x14ac:dyDescent="0.7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x14ac:dyDescent="0.7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x14ac:dyDescent="0.7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x14ac:dyDescent="0.7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x14ac:dyDescent="0.7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x14ac:dyDescent="0.7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x14ac:dyDescent="0.7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x14ac:dyDescent="0.7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x14ac:dyDescent="0.7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x14ac:dyDescent="0.7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x14ac:dyDescent="0.7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x14ac:dyDescent="0.7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x14ac:dyDescent="0.7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x14ac:dyDescent="0.7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x14ac:dyDescent="0.7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x14ac:dyDescent="0.7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x14ac:dyDescent="0.7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x14ac:dyDescent="0.7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x14ac:dyDescent="0.7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x14ac:dyDescent="0.7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x14ac:dyDescent="0.7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x14ac:dyDescent="0.7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x14ac:dyDescent="0.7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x14ac:dyDescent="0.7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x14ac:dyDescent="0.7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x14ac:dyDescent="0.7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x14ac:dyDescent="0.7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x14ac:dyDescent="0.7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x14ac:dyDescent="0.7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x14ac:dyDescent="0.7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x14ac:dyDescent="0.7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x14ac:dyDescent="0.7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x14ac:dyDescent="0.7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x14ac:dyDescent="0.7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x14ac:dyDescent="0.7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x14ac:dyDescent="0.7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x14ac:dyDescent="0.7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x14ac:dyDescent="0.7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x14ac:dyDescent="0.7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x14ac:dyDescent="0.7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x14ac:dyDescent="0.7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x14ac:dyDescent="0.7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x14ac:dyDescent="0.7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x14ac:dyDescent="0.7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x14ac:dyDescent="0.7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x14ac:dyDescent="0.7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x14ac:dyDescent="0.7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x14ac:dyDescent="0.7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x14ac:dyDescent="0.7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x14ac:dyDescent="0.7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x14ac:dyDescent="0.7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x14ac:dyDescent="0.7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x14ac:dyDescent="0.7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x14ac:dyDescent="0.7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x14ac:dyDescent="0.7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x14ac:dyDescent="0.7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x14ac:dyDescent="0.7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x14ac:dyDescent="0.7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x14ac:dyDescent="0.7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x14ac:dyDescent="0.7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x14ac:dyDescent="0.7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x14ac:dyDescent="0.7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x14ac:dyDescent="0.7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x14ac:dyDescent="0.7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x14ac:dyDescent="0.7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x14ac:dyDescent="0.7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x14ac:dyDescent="0.7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x14ac:dyDescent="0.7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x14ac:dyDescent="0.7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x14ac:dyDescent="0.7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x14ac:dyDescent="0.7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x14ac:dyDescent="0.7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x14ac:dyDescent="0.7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x14ac:dyDescent="0.7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x14ac:dyDescent="0.7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x14ac:dyDescent="0.7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x14ac:dyDescent="0.7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x14ac:dyDescent="0.7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x14ac:dyDescent="0.7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x14ac:dyDescent="0.7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x14ac:dyDescent="0.7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x14ac:dyDescent="0.7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x14ac:dyDescent="0.7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x14ac:dyDescent="0.7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x14ac:dyDescent="0.7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x14ac:dyDescent="0.7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x14ac:dyDescent="0.7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x14ac:dyDescent="0.7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x14ac:dyDescent="0.7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x14ac:dyDescent="0.7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x14ac:dyDescent="0.7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x14ac:dyDescent="0.7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x14ac:dyDescent="0.7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x14ac:dyDescent="0.7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x14ac:dyDescent="0.7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x14ac:dyDescent="0.7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x14ac:dyDescent="0.7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x14ac:dyDescent="0.7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x14ac:dyDescent="0.7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x14ac:dyDescent="0.7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x14ac:dyDescent="0.7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x14ac:dyDescent="0.7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x14ac:dyDescent="0.7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x14ac:dyDescent="0.7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x14ac:dyDescent="0.7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x14ac:dyDescent="0.7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x14ac:dyDescent="0.7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x14ac:dyDescent="0.7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x14ac:dyDescent="0.7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x14ac:dyDescent="0.7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x14ac:dyDescent="0.7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x14ac:dyDescent="0.7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x14ac:dyDescent="0.7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x14ac:dyDescent="0.7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x14ac:dyDescent="0.7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x14ac:dyDescent="0.7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x14ac:dyDescent="0.7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x14ac:dyDescent="0.7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x14ac:dyDescent="0.7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x14ac:dyDescent="0.7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x14ac:dyDescent="0.7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x14ac:dyDescent="0.7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x14ac:dyDescent="0.7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x14ac:dyDescent="0.7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x14ac:dyDescent="0.7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x14ac:dyDescent="0.7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x14ac:dyDescent="0.7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x14ac:dyDescent="0.7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x14ac:dyDescent="0.7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x14ac:dyDescent="0.7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x14ac:dyDescent="0.7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x14ac:dyDescent="0.7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x14ac:dyDescent="0.7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x14ac:dyDescent="0.7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x14ac:dyDescent="0.7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x14ac:dyDescent="0.7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x14ac:dyDescent="0.7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x14ac:dyDescent="0.7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x14ac:dyDescent="0.7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x14ac:dyDescent="0.7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x14ac:dyDescent="0.7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x14ac:dyDescent="0.7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x14ac:dyDescent="0.7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x14ac:dyDescent="0.7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x14ac:dyDescent="0.7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x14ac:dyDescent="0.7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x14ac:dyDescent="0.7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x14ac:dyDescent="0.7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x14ac:dyDescent="0.7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x14ac:dyDescent="0.7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x14ac:dyDescent="0.7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x14ac:dyDescent="0.7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x14ac:dyDescent="0.7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x14ac:dyDescent="0.7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x14ac:dyDescent="0.7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x14ac:dyDescent="0.7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x14ac:dyDescent="0.7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x14ac:dyDescent="0.7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x14ac:dyDescent="0.7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x14ac:dyDescent="0.7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x14ac:dyDescent="0.7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x14ac:dyDescent="0.7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x14ac:dyDescent="0.7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x14ac:dyDescent="0.7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x14ac:dyDescent="0.7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x14ac:dyDescent="0.7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x14ac:dyDescent="0.7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x14ac:dyDescent="0.7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x14ac:dyDescent="0.7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x14ac:dyDescent="0.7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x14ac:dyDescent="0.7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x14ac:dyDescent="0.7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x14ac:dyDescent="0.7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x14ac:dyDescent="0.7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x14ac:dyDescent="0.7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x14ac:dyDescent="0.7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x14ac:dyDescent="0.7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x14ac:dyDescent="0.7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x14ac:dyDescent="0.7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x14ac:dyDescent="0.7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x14ac:dyDescent="0.7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x14ac:dyDescent="0.7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x14ac:dyDescent="0.7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x14ac:dyDescent="0.7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x14ac:dyDescent="0.7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x14ac:dyDescent="0.7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x14ac:dyDescent="0.7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x14ac:dyDescent="0.7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x14ac:dyDescent="0.7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x14ac:dyDescent="0.7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x14ac:dyDescent="0.7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x14ac:dyDescent="0.7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x14ac:dyDescent="0.7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x14ac:dyDescent="0.7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x14ac:dyDescent="0.7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x14ac:dyDescent="0.7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x14ac:dyDescent="0.7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x14ac:dyDescent="0.7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x14ac:dyDescent="0.7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x14ac:dyDescent="0.7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x14ac:dyDescent="0.7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x14ac:dyDescent="0.7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x14ac:dyDescent="0.7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x14ac:dyDescent="0.7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x14ac:dyDescent="0.7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x14ac:dyDescent="0.7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x14ac:dyDescent="0.7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x14ac:dyDescent="0.7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x14ac:dyDescent="0.7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x14ac:dyDescent="0.7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x14ac:dyDescent="0.7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x14ac:dyDescent="0.7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x14ac:dyDescent="0.7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x14ac:dyDescent="0.7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x14ac:dyDescent="0.7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x14ac:dyDescent="0.7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x14ac:dyDescent="0.7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x14ac:dyDescent="0.7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x14ac:dyDescent="0.7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x14ac:dyDescent="0.7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x14ac:dyDescent="0.7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x14ac:dyDescent="0.7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x14ac:dyDescent="0.7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x14ac:dyDescent="0.7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x14ac:dyDescent="0.7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x14ac:dyDescent="0.7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x14ac:dyDescent="0.7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x14ac:dyDescent="0.7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x14ac:dyDescent="0.7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x14ac:dyDescent="0.7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x14ac:dyDescent="0.7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x14ac:dyDescent="0.7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x14ac:dyDescent="0.7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x14ac:dyDescent="0.7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x14ac:dyDescent="0.7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x14ac:dyDescent="0.7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x14ac:dyDescent="0.7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x14ac:dyDescent="0.7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x14ac:dyDescent="0.7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x14ac:dyDescent="0.7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x14ac:dyDescent="0.7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x14ac:dyDescent="0.7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x14ac:dyDescent="0.7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x14ac:dyDescent="0.7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x14ac:dyDescent="0.7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x14ac:dyDescent="0.7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x14ac:dyDescent="0.7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x14ac:dyDescent="0.7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x14ac:dyDescent="0.7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x14ac:dyDescent="0.7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x14ac:dyDescent="0.7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x14ac:dyDescent="0.7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x14ac:dyDescent="0.7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x14ac:dyDescent="0.7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x14ac:dyDescent="0.7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x14ac:dyDescent="0.7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x14ac:dyDescent="0.7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x14ac:dyDescent="0.7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x14ac:dyDescent="0.7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x14ac:dyDescent="0.7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x14ac:dyDescent="0.7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x14ac:dyDescent="0.7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x14ac:dyDescent="0.7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x14ac:dyDescent="0.7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x14ac:dyDescent="0.7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x14ac:dyDescent="0.7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x14ac:dyDescent="0.7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x14ac:dyDescent="0.7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x14ac:dyDescent="0.7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x14ac:dyDescent="0.7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2:27" ht="14.25" customHeight="1" x14ac:dyDescent="0.75">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2:27" ht="14.25" customHeight="1" x14ac:dyDescent="0.75">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2:27" ht="14.25" customHeight="1" x14ac:dyDescent="0.75">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2:27" ht="14.25" customHeight="1" x14ac:dyDescent="0.75">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2:27" ht="14.25" customHeight="1" x14ac:dyDescent="0.75">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2:27" ht="14.25" customHeight="1" x14ac:dyDescent="0.75">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2:27" ht="14.25" customHeight="1" x14ac:dyDescent="0.75">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2:27" ht="14.25" customHeight="1" x14ac:dyDescent="0.75">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2:27" ht="14.25" customHeight="1" x14ac:dyDescent="0.75">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2:27" ht="14.25" customHeight="1" x14ac:dyDescent="0.75">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2:27" ht="14.25" customHeight="1" x14ac:dyDescent="0.75">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2:27" ht="14.25" customHeight="1" x14ac:dyDescent="0.75">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2:27" ht="14.25" customHeight="1" x14ac:dyDescent="0.75">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2:27" ht="14.25" customHeight="1" x14ac:dyDescent="0.75">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2:27" ht="14.25" customHeight="1" x14ac:dyDescent="0.75">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2:27" ht="14.25" customHeight="1" x14ac:dyDescent="0.75">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row r="1017" spans="2:27" ht="14.25" customHeight="1" x14ac:dyDescent="0.75">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row>
    <row r="1018" spans="2:27" ht="14.25" customHeight="1" x14ac:dyDescent="0.75">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row>
    <row r="1019" spans="2:27" ht="14.25" customHeight="1" x14ac:dyDescent="0.75">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row>
    <row r="1020" spans="2:27" ht="14.25" customHeight="1" x14ac:dyDescent="0.75">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row>
    <row r="1021" spans="2:27" ht="14.25" customHeight="1" x14ac:dyDescent="0.75">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row>
    <row r="1022" spans="2:27" ht="14.25" customHeight="1" x14ac:dyDescent="0.75">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row>
  </sheetData>
  <sheetProtection algorithmName="SHA-512" hashValue="ODbF0u1P1d1BEht805RUBbLL1g5tnNcxOT2Dx1q0tsEtzcejy6OrqsJJ69p+EjygaZqDEgfSGiji1wzNiRQtqw==" saltValue="dkISNbcljCb1i2aPx6vjdw==" spinCount="100000" sheet="1" objects="1" scenarios="1"/>
  <mergeCells count="47">
    <mergeCell ref="C72:N72"/>
    <mergeCell ref="C73:N73"/>
    <mergeCell ref="C63:M63"/>
    <mergeCell ref="C64:M64"/>
    <mergeCell ref="A10:B11"/>
    <mergeCell ref="A13:B14"/>
    <mergeCell ref="D45:N45"/>
    <mergeCell ref="D46:N46"/>
    <mergeCell ref="E39:F39"/>
    <mergeCell ref="D25:N25"/>
    <mergeCell ref="D26:N26"/>
    <mergeCell ref="D27:N27"/>
    <mergeCell ref="C18:K19"/>
    <mergeCell ref="C24:M24"/>
    <mergeCell ref="C30:M30"/>
    <mergeCell ref="D33:N33"/>
    <mergeCell ref="C53:M53"/>
    <mergeCell ref="D36:I36"/>
    <mergeCell ref="E6:H8"/>
    <mergeCell ref="C2:D2"/>
    <mergeCell ref="C17:D17"/>
    <mergeCell ref="C60:M60"/>
    <mergeCell ref="C61:M61"/>
    <mergeCell ref="D54:N54"/>
    <mergeCell ref="D56:N56"/>
    <mergeCell ref="D55:N55"/>
    <mergeCell ref="E68:H68"/>
    <mergeCell ref="C65:M65"/>
    <mergeCell ref="C66:M66"/>
    <mergeCell ref="C67:M67"/>
    <mergeCell ref="C62:M62"/>
    <mergeCell ref="E69:I69"/>
    <mergeCell ref="C21:K22"/>
    <mergeCell ref="I2:K2"/>
    <mergeCell ref="I3:K5"/>
    <mergeCell ref="E47:F47"/>
    <mergeCell ref="D48:I48"/>
    <mergeCell ref="D37:N37"/>
    <mergeCell ref="D38:N38"/>
    <mergeCell ref="D40:I40"/>
    <mergeCell ref="D41:N41"/>
    <mergeCell ref="D42:N42"/>
    <mergeCell ref="E43:F43"/>
    <mergeCell ref="D44:I44"/>
    <mergeCell ref="D34:N34"/>
    <mergeCell ref="C31:N32"/>
    <mergeCell ref="E35:F35"/>
  </mergeCells>
  <dataValidations count="5">
    <dataValidation type="list" allowBlank="1" showInputMessage="1" showErrorMessage="1" sqref="C11" xr:uid="{66D8F73A-A74C-42CD-A388-2D47B59E0951}">
      <formula1>$L$88:$L$93</formula1>
    </dataValidation>
    <dataValidation type="list" allowBlank="1" showInputMessage="1" showErrorMessage="1" sqref="E35:F35 E47:F47 E39:F39 E43:F43" xr:uid="{AE3417E5-891C-471D-93D6-5B7CA027C5B8}">
      <formula1>$N$88:$N$90</formula1>
    </dataValidation>
    <dataValidation type="list" allowBlank="1" showInputMessage="1" showErrorMessage="1" sqref="C13" xr:uid="{13E64559-672C-416E-92E6-7449B96DA96B}">
      <formula1>$K$88:$K$92</formula1>
    </dataValidation>
    <dataValidation type="list" allowBlank="1" showInputMessage="1" showErrorMessage="1" sqref="C14" xr:uid="{BEAEFF97-C4A1-44DD-8857-4ED309696C4C}">
      <formula1>$M$88:$M$92</formula1>
    </dataValidation>
    <dataValidation type="list" allowBlank="1" showInputMessage="1" showErrorMessage="1" sqref="C12" xr:uid="{F1CCAD79-E334-4573-8000-F56573C53DEB}">
      <formula1>$L$95:$L$97</formula1>
    </dataValidation>
  </dataValidations>
  <hyperlinks>
    <hyperlink ref="E68" r:id="rId1" xr:uid="{6DF0CC73-D468-4744-8AAD-D8D635816BF4}"/>
    <hyperlink ref="E69" r:id="rId2" xr:uid="{F951BD28-B5A2-4FC8-AA74-AF6891DF4BC4}"/>
    <hyperlink ref="C73" r:id="rId3" display="Email Us!" xr:uid="{EE23EB25-CA3D-4468-BDF0-D3856563D6B9}"/>
    <hyperlink ref="C73:N73" r:id="rId4" display="Our Instagram!" xr:uid="{C184F45D-0FCB-466E-B946-D9108EE1CEDA}"/>
    <hyperlink ref="E68:H68" r:id="rId5" display="Email Us!" xr:uid="{43B74829-3AF2-4A70-B45D-4A183B983306}"/>
    <hyperlink ref="I3:K5" r:id="rId6" display="Program Breakdown!" xr:uid="{0FAEF441-1D4B-4781-96AD-A3A88F44C208}"/>
  </hyperlinks>
  <pageMargins left="0.7" right="0.7" top="0.75" bottom="0.75" header="0" footer="0"/>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1041"/>
  <sheetViews>
    <sheetView topLeftCell="A162" zoomScale="40" zoomScaleNormal="40" workbookViewId="0">
      <selection activeCell="J188" sqref="J188:J196"/>
    </sheetView>
  </sheetViews>
  <sheetFormatPr defaultColWidth="12.625" defaultRowHeight="15" customHeight="1" x14ac:dyDescent="0.65"/>
  <cols>
    <col min="1" max="1" width="6.375" style="34" customWidth="1"/>
    <col min="2" max="2" width="27.875" customWidth="1"/>
    <col min="3" max="3" width="10.75" customWidth="1"/>
    <col min="4" max="4" width="8.875" customWidth="1"/>
    <col min="5" max="5" width="14.5" customWidth="1"/>
    <col min="6" max="6" width="16.5" customWidth="1"/>
    <col min="7" max="7" width="9.625" customWidth="1"/>
    <col min="8" max="8" width="11.625" customWidth="1"/>
    <col min="9" max="9" width="61.1640625" customWidth="1"/>
    <col min="10" max="10" width="43.25" customWidth="1"/>
    <col min="11" max="11" width="8" customWidth="1"/>
    <col min="12" max="12" width="8" style="34" customWidth="1"/>
    <col min="13" max="13" width="29" customWidth="1"/>
    <col min="14" max="14" width="10.625" customWidth="1"/>
    <col min="15" max="15" width="8" customWidth="1"/>
    <col min="16" max="16" width="13.375" customWidth="1"/>
    <col min="17" max="17" width="16.5" customWidth="1"/>
    <col min="18" max="18" width="10.5" customWidth="1"/>
    <col min="19" max="19" width="12.125" customWidth="1"/>
    <col min="20" max="20" width="58.2890625" customWidth="1"/>
    <col min="21" max="21" width="40.625" customWidth="1"/>
    <col min="22" max="22" width="8" customWidth="1"/>
    <col min="23" max="23" width="8" style="34" customWidth="1"/>
    <col min="24" max="24" width="28.25" customWidth="1"/>
    <col min="25" max="25" width="10.5" customWidth="1"/>
    <col min="26" max="26" width="8" customWidth="1"/>
    <col min="27" max="27" width="14.75" customWidth="1"/>
    <col min="28" max="28" width="17.25" customWidth="1"/>
    <col min="29" max="29" width="9" customWidth="1"/>
    <col min="30" max="30" width="9.625" customWidth="1"/>
    <col min="31" max="31" width="56.70703125" customWidth="1"/>
    <col min="32" max="32" width="43.2890625" customWidth="1"/>
    <col min="33" max="52" width="8" customWidth="1"/>
  </cols>
  <sheetData>
    <row r="1" spans="1:57" ht="143.25" customHeight="1" thickBot="1" x14ac:dyDescent="4.1500000000000004">
      <c r="A1" s="31"/>
      <c r="B1" s="6"/>
      <c r="C1" s="6"/>
      <c r="D1" s="6"/>
      <c r="E1" s="7"/>
      <c r="F1" s="7"/>
      <c r="G1" s="7"/>
      <c r="H1" s="6"/>
      <c r="I1" s="6"/>
      <c r="J1" s="6"/>
      <c r="K1" s="6"/>
      <c r="L1" s="31"/>
      <c r="M1" s="6"/>
      <c r="N1" s="6"/>
      <c r="O1" s="1"/>
      <c r="P1" s="1"/>
      <c r="Q1" s="1"/>
      <c r="R1" s="8"/>
      <c r="S1" s="1"/>
      <c r="T1" s="1"/>
      <c r="U1" s="1"/>
      <c r="V1" s="1"/>
      <c r="W1" s="8"/>
      <c r="X1" s="1"/>
      <c r="Y1" s="1"/>
      <c r="Z1" s="1"/>
      <c r="AA1" s="1"/>
      <c r="AB1" s="1"/>
      <c r="AC1" s="8"/>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ht="33" customHeight="1" thickBot="1" x14ac:dyDescent="0.9">
      <c r="A2" s="8"/>
      <c r="B2" s="77"/>
      <c r="C2" s="26"/>
      <c r="D2" s="26"/>
      <c r="E2" s="267" t="s">
        <v>92</v>
      </c>
      <c r="F2" s="268"/>
      <c r="G2" s="269"/>
      <c r="H2" s="26"/>
      <c r="I2" s="26"/>
      <c r="J2" s="1"/>
      <c r="K2" s="1"/>
      <c r="L2" s="8"/>
      <c r="M2" s="77"/>
      <c r="N2" s="26"/>
      <c r="O2" s="26"/>
      <c r="P2" s="267" t="s">
        <v>0</v>
      </c>
      <c r="Q2" s="268"/>
      <c r="R2" s="269"/>
      <c r="S2" s="26"/>
      <c r="T2" s="26"/>
      <c r="U2" s="1"/>
      <c r="V2" s="1"/>
      <c r="W2" s="8"/>
      <c r="X2" s="77"/>
      <c r="Y2" s="26"/>
      <c r="Z2" s="26"/>
      <c r="AA2" s="267" t="s">
        <v>1</v>
      </c>
      <c r="AB2" s="268"/>
      <c r="AC2" s="269"/>
      <c r="AD2" s="26"/>
      <c r="AE2" s="26"/>
      <c r="AF2" s="1"/>
      <c r="AG2" s="1"/>
      <c r="AH2" s="1"/>
      <c r="AI2" s="1"/>
      <c r="AJ2" s="1"/>
      <c r="AK2" s="1"/>
      <c r="AL2" s="1"/>
      <c r="AM2" s="1"/>
      <c r="AN2" s="1"/>
      <c r="AO2" s="1"/>
      <c r="AP2" s="1"/>
      <c r="AQ2" s="1"/>
      <c r="AR2" s="1"/>
      <c r="AS2" s="1"/>
      <c r="AT2" s="1"/>
      <c r="AU2" s="1"/>
      <c r="AV2" s="1"/>
      <c r="AW2" s="1"/>
      <c r="AX2" s="1"/>
      <c r="AY2" s="1"/>
      <c r="AZ2" s="1"/>
      <c r="BA2" s="1"/>
      <c r="BB2" s="1"/>
      <c r="BC2" s="1"/>
      <c r="BD2" s="1"/>
      <c r="BE2" s="1"/>
    </row>
    <row r="3" spans="1:57" ht="14.25" customHeight="1" x14ac:dyDescent="0.75">
      <c r="A3" s="8"/>
      <c r="B3" s="47" t="s">
        <v>2</v>
      </c>
      <c r="C3" s="48" t="s">
        <v>3</v>
      </c>
      <c r="D3" s="48" t="s">
        <v>4</v>
      </c>
      <c r="E3" s="48" t="s">
        <v>5</v>
      </c>
      <c r="F3" s="48" t="s">
        <v>6</v>
      </c>
      <c r="G3" s="78" t="s">
        <v>33</v>
      </c>
      <c r="H3" s="48" t="s">
        <v>7</v>
      </c>
      <c r="I3" s="50" t="s">
        <v>8</v>
      </c>
      <c r="J3" s="44" t="s">
        <v>56</v>
      </c>
      <c r="K3" s="1"/>
      <c r="L3" s="8"/>
      <c r="M3" s="47" t="s">
        <v>2</v>
      </c>
      <c r="N3" s="48" t="s">
        <v>3</v>
      </c>
      <c r="O3" s="48" t="s">
        <v>4</v>
      </c>
      <c r="P3" s="48" t="s">
        <v>5</v>
      </c>
      <c r="Q3" s="48" t="s">
        <v>6</v>
      </c>
      <c r="R3" s="78" t="s">
        <v>33</v>
      </c>
      <c r="S3" s="48" t="s">
        <v>7</v>
      </c>
      <c r="T3" s="50" t="s">
        <v>8</v>
      </c>
      <c r="U3" s="44" t="s">
        <v>56</v>
      </c>
      <c r="V3" s="1"/>
      <c r="W3" s="8"/>
      <c r="X3" s="47" t="s">
        <v>2</v>
      </c>
      <c r="Y3" s="48" t="s">
        <v>3</v>
      </c>
      <c r="Z3" s="48" t="s">
        <v>4</v>
      </c>
      <c r="AA3" s="48" t="s">
        <v>5</v>
      </c>
      <c r="AB3" s="48" t="s">
        <v>6</v>
      </c>
      <c r="AC3" s="78" t="s">
        <v>33</v>
      </c>
      <c r="AD3" s="48" t="s">
        <v>7</v>
      </c>
      <c r="AE3" s="50" t="s">
        <v>8</v>
      </c>
      <c r="AF3" s="44" t="s">
        <v>56</v>
      </c>
      <c r="AG3" s="1"/>
      <c r="AH3" s="1"/>
      <c r="AI3" s="1"/>
      <c r="AJ3" s="1"/>
      <c r="AK3" s="1"/>
      <c r="AL3" s="1"/>
      <c r="AM3" s="1"/>
      <c r="AN3" s="1"/>
      <c r="AO3" s="1"/>
      <c r="AP3" s="1"/>
      <c r="AQ3" s="1"/>
      <c r="AR3" s="1"/>
      <c r="AS3" s="1"/>
      <c r="AT3" s="1"/>
      <c r="AU3" s="1"/>
      <c r="AV3" s="1"/>
      <c r="AW3" s="1"/>
      <c r="AX3" s="1"/>
      <c r="AY3" s="1"/>
      <c r="AZ3" s="1"/>
      <c r="BA3" s="1"/>
      <c r="BB3" s="1"/>
      <c r="BC3" s="1"/>
      <c r="BD3" s="1"/>
      <c r="BE3" s="1"/>
    </row>
    <row r="4" spans="1:57" ht="14.25" customHeight="1" x14ac:dyDescent="0.75">
      <c r="A4" s="35"/>
      <c r="B4" s="18" t="s">
        <v>22</v>
      </c>
      <c r="C4" s="28" cm="1">
        <f t="array" ref="C4">_xlfn.IFS(Start!N51&lt;=5,3,Start!N51=6,4,Start!N51=7,4,Start!N51&gt;=8,5)</f>
        <v>4</v>
      </c>
      <c r="D4" s="36">
        <v>6</v>
      </c>
      <c r="E4" s="80" t="e" cm="1">
        <f t="array" ref="E4">Start!D8*_xlfn.IFS(Start!O51 &lt;= 3,0.65, Start!O51 = 4,0.675, Start!O51 &gt;= 5, 0.7)</f>
        <v>#VALUE!</v>
      </c>
      <c r="F4" s="80" t="e">
        <f>C4*D4*E4</f>
        <v>#VALUE!</v>
      </c>
      <c r="G4" s="28" t="s">
        <v>10</v>
      </c>
      <c r="H4" s="28" t="s">
        <v>10</v>
      </c>
      <c r="I4" s="20" t="s">
        <v>10</v>
      </c>
      <c r="J4" s="273"/>
      <c r="K4" s="1"/>
      <c r="L4" s="35"/>
      <c r="M4" s="18" t="s">
        <v>22</v>
      </c>
      <c r="N4" s="28" cm="1">
        <f t="array" ref="N4">_xlfn.IFS(Start!N51&lt;=5,3,Start!N51=6,4,Start!N51=7,4,Start!N51&gt;=8,5)</f>
        <v>4</v>
      </c>
      <c r="O4" s="36">
        <v>6</v>
      </c>
      <c r="P4" s="80" t="e" cm="1">
        <f t="array" ref="P4">Start!D8*_xlfn.IFS(Start!O51 &lt;= 3,0.675, Start!O51 = 4,0.7, Start!O51 &gt;= 5, 0.725)</f>
        <v>#VALUE!</v>
      </c>
      <c r="Q4" s="80" t="e">
        <f>N4*O4*P4</f>
        <v>#VALUE!</v>
      </c>
      <c r="R4" s="28" t="s">
        <v>10</v>
      </c>
      <c r="S4" s="28" t="s">
        <v>10</v>
      </c>
      <c r="T4" s="20" t="s">
        <v>10</v>
      </c>
      <c r="U4" s="259"/>
      <c r="V4" s="2"/>
      <c r="W4" s="35"/>
      <c r="X4" s="18" t="s">
        <v>22</v>
      </c>
      <c r="Y4" s="28" cm="1">
        <f t="array" ref="Y4">_xlfn.IFS(Start!N51&lt;=5,3,Start!N51=6,4,Start!N51=7,4,Start!N51&gt;=8,5)</f>
        <v>4</v>
      </c>
      <c r="Z4" s="36">
        <v>5</v>
      </c>
      <c r="AA4" s="80" t="e" cm="1">
        <f t="array" ref="AA4">Start!D8*_xlfn.IFS(Start!O51 &lt;= 3,0.7, Start!O51 = 4,0.725, Start!O51 &gt;= 5, 0.75)</f>
        <v>#VALUE!</v>
      </c>
      <c r="AB4" s="80" t="e">
        <f>Y4*Z4*AA4</f>
        <v>#VALUE!</v>
      </c>
      <c r="AC4" s="28" t="s">
        <v>10</v>
      </c>
      <c r="AD4" s="28" t="s">
        <v>10</v>
      </c>
      <c r="AE4" s="20" t="s">
        <v>10</v>
      </c>
      <c r="AF4" s="259"/>
      <c r="AG4" s="1"/>
      <c r="AH4" s="1"/>
      <c r="AI4" s="1"/>
      <c r="AJ4" s="1"/>
      <c r="AK4" s="1"/>
      <c r="AL4" s="1"/>
      <c r="AM4" s="1"/>
      <c r="AN4" s="1"/>
      <c r="AO4" s="1"/>
      <c r="AP4" s="1"/>
      <c r="AQ4" s="1"/>
      <c r="AR4" s="1"/>
      <c r="AS4" s="1"/>
      <c r="AT4" s="1"/>
      <c r="AU4" s="1"/>
      <c r="AV4" s="1"/>
      <c r="AW4" s="1"/>
      <c r="AX4" s="1"/>
      <c r="AY4" s="1"/>
      <c r="AZ4" s="1"/>
      <c r="BA4" s="1"/>
      <c r="BB4" s="1"/>
      <c r="BC4" s="1"/>
      <c r="BD4" s="1"/>
      <c r="BE4" s="1"/>
    </row>
    <row r="5" spans="1:57" ht="14.25" customHeight="1" x14ac:dyDescent="0.75">
      <c r="A5" s="35"/>
      <c r="B5" s="79" t="str">
        <f>Start!C11</f>
        <v>DEADLIFT VARIANT (PHASE 1)</v>
      </c>
      <c r="C5" s="28">
        <v>3</v>
      </c>
      <c r="D5" s="36">
        <v>5</v>
      </c>
      <c r="E5" s="80" t="e">
        <f>Start!D11*0.65</f>
        <v>#VALUE!</v>
      </c>
      <c r="F5" s="80" t="e">
        <f>C5*D5*E5</f>
        <v>#VALUE!</v>
      </c>
      <c r="G5" s="28" t="s">
        <v>10</v>
      </c>
      <c r="H5" s="28" t="s">
        <v>10</v>
      </c>
      <c r="I5" s="20" t="s">
        <v>10</v>
      </c>
      <c r="J5" s="251"/>
      <c r="K5" s="1"/>
      <c r="L5" s="35"/>
      <c r="M5" s="79" t="str">
        <f>Start!C11</f>
        <v>DEADLIFT VARIANT (PHASE 1)</v>
      </c>
      <c r="N5" s="28">
        <v>3</v>
      </c>
      <c r="O5" s="36">
        <v>5</v>
      </c>
      <c r="P5" s="80" t="e">
        <f>Start!D11*0.675</f>
        <v>#VALUE!</v>
      </c>
      <c r="Q5" s="80" t="e">
        <f>N5*O5*P5</f>
        <v>#VALUE!</v>
      </c>
      <c r="R5" s="28" t="s">
        <v>10</v>
      </c>
      <c r="S5" s="28" t="s">
        <v>10</v>
      </c>
      <c r="T5" s="20" t="s">
        <v>10</v>
      </c>
      <c r="U5" s="251"/>
      <c r="V5" s="2"/>
      <c r="W5" s="35"/>
      <c r="X5" s="79" t="str">
        <f>Start!C11</f>
        <v>DEADLIFT VARIANT (PHASE 1)</v>
      </c>
      <c r="Y5" s="28">
        <v>3</v>
      </c>
      <c r="Z5" s="36">
        <v>5</v>
      </c>
      <c r="AA5" s="80" t="e">
        <f>Start!D11*0.7</f>
        <v>#VALUE!</v>
      </c>
      <c r="AB5" s="80" t="e">
        <f>Y5*Z5*AA5</f>
        <v>#VALUE!</v>
      </c>
      <c r="AC5" s="28" t="s">
        <v>10</v>
      </c>
      <c r="AD5" s="28" t="s">
        <v>10</v>
      </c>
      <c r="AE5" s="20" t="s">
        <v>10</v>
      </c>
      <c r="AF5" s="251"/>
      <c r="AG5" s="1"/>
      <c r="AH5" s="1"/>
      <c r="AI5" s="1"/>
      <c r="AJ5" s="1"/>
      <c r="AK5" s="1"/>
      <c r="AL5" s="1"/>
      <c r="AM5" s="1"/>
      <c r="AN5" s="1"/>
      <c r="AO5" s="1"/>
      <c r="AP5" s="1"/>
      <c r="AQ5" s="1"/>
      <c r="AR5" s="1"/>
      <c r="AS5" s="1"/>
      <c r="AT5" s="1"/>
      <c r="AU5" s="1"/>
      <c r="AV5" s="1"/>
      <c r="AW5" s="1"/>
      <c r="AX5" s="1"/>
      <c r="AY5" s="1"/>
      <c r="AZ5" s="1"/>
      <c r="BA5" s="1"/>
      <c r="BB5" s="1"/>
      <c r="BC5" s="1"/>
      <c r="BD5" s="1"/>
      <c r="BE5" s="1"/>
    </row>
    <row r="6" spans="1:57" ht="14.25" customHeight="1" x14ac:dyDescent="0.75">
      <c r="A6" s="8"/>
      <c r="B6" s="81" t="s">
        <v>11</v>
      </c>
      <c r="C6" s="28">
        <v>5</v>
      </c>
      <c r="D6" s="82">
        <v>4</v>
      </c>
      <c r="E6" s="37" t="e">
        <f>Start!D7*0.725</f>
        <v>#VALUE!</v>
      </c>
      <c r="F6" s="80" t="e">
        <f>C6*D6*E6</f>
        <v>#VALUE!</v>
      </c>
      <c r="G6" s="28" t="s">
        <v>10</v>
      </c>
      <c r="H6" s="28" t="s">
        <v>10</v>
      </c>
      <c r="I6" s="83" t="s">
        <v>12</v>
      </c>
      <c r="J6" s="251"/>
      <c r="K6" s="1"/>
      <c r="L6" s="8"/>
      <c r="M6" s="81" t="s">
        <v>11</v>
      </c>
      <c r="N6" s="28">
        <v>5</v>
      </c>
      <c r="O6" s="82">
        <v>4</v>
      </c>
      <c r="P6" s="37" t="e">
        <f>Start!D7*0.75</f>
        <v>#VALUE!</v>
      </c>
      <c r="Q6" s="80" t="e">
        <f>N6*O6*P6</f>
        <v>#VALUE!</v>
      </c>
      <c r="R6" s="28" t="s">
        <v>10</v>
      </c>
      <c r="S6" s="28" t="s">
        <v>10</v>
      </c>
      <c r="T6" s="83" t="s">
        <v>12</v>
      </c>
      <c r="U6" s="251"/>
      <c r="V6" s="2"/>
      <c r="W6" s="8"/>
      <c r="X6" s="81" t="s">
        <v>11</v>
      </c>
      <c r="Y6" s="28">
        <v>5</v>
      </c>
      <c r="Z6" s="82">
        <v>4</v>
      </c>
      <c r="AA6" s="37" t="e">
        <f>Start!D7*0.775</f>
        <v>#VALUE!</v>
      </c>
      <c r="AB6" s="80" t="e">
        <f>Y6*Z6*AA6</f>
        <v>#VALUE!</v>
      </c>
      <c r="AC6" s="28" t="s">
        <v>10</v>
      </c>
      <c r="AD6" s="28" t="s">
        <v>10</v>
      </c>
      <c r="AE6" s="83" t="s">
        <v>12</v>
      </c>
      <c r="AF6" s="251"/>
      <c r="AG6" s="1"/>
      <c r="AH6" s="1"/>
      <c r="AI6" s="1"/>
      <c r="AJ6" s="1"/>
      <c r="AK6" s="1"/>
      <c r="AL6" s="1"/>
      <c r="AM6" s="1"/>
      <c r="AN6" s="1"/>
      <c r="AO6" s="1"/>
      <c r="AP6" s="1"/>
      <c r="AQ6" s="1"/>
      <c r="AR6" s="1"/>
      <c r="AS6" s="1"/>
      <c r="AT6" s="1"/>
      <c r="AU6" s="1"/>
      <c r="AV6" s="1"/>
      <c r="AW6" s="1"/>
      <c r="AX6" s="1"/>
      <c r="AY6" s="1"/>
      <c r="AZ6" s="1"/>
      <c r="BA6" s="1"/>
      <c r="BB6" s="1"/>
      <c r="BC6" s="1"/>
      <c r="BD6" s="1"/>
      <c r="BE6" s="1"/>
    </row>
    <row r="7" spans="1:57" ht="14.25" customHeight="1" x14ac:dyDescent="0.75">
      <c r="A7" s="8"/>
      <c r="B7" s="81" t="s">
        <v>76</v>
      </c>
      <c r="C7" s="28">
        <v>3</v>
      </c>
      <c r="D7" s="41" t="s">
        <v>79</v>
      </c>
      <c r="E7" s="37">
        <v>0</v>
      </c>
      <c r="F7" s="28" t="s">
        <v>10</v>
      </c>
      <c r="G7" s="41" t="s">
        <v>81</v>
      </c>
      <c r="H7" s="28" t="s">
        <v>10</v>
      </c>
      <c r="I7" s="20" t="s">
        <v>10</v>
      </c>
      <c r="J7" s="251"/>
      <c r="K7" s="1"/>
      <c r="L7" s="8"/>
      <c r="M7" s="81" t="s">
        <v>76</v>
      </c>
      <c r="N7" s="28">
        <v>4</v>
      </c>
      <c r="O7" s="41" t="s">
        <v>79</v>
      </c>
      <c r="P7" s="37">
        <v>0</v>
      </c>
      <c r="Q7" s="28" t="s">
        <v>10</v>
      </c>
      <c r="R7" s="41" t="s">
        <v>81</v>
      </c>
      <c r="S7" s="28" t="s">
        <v>10</v>
      </c>
      <c r="T7" s="20" t="s">
        <v>10</v>
      </c>
      <c r="U7" s="251"/>
      <c r="V7" s="2"/>
      <c r="W7" s="8"/>
      <c r="X7" s="81" t="s">
        <v>76</v>
      </c>
      <c r="Y7" s="28">
        <v>4</v>
      </c>
      <c r="Z7" s="41" t="s">
        <v>79</v>
      </c>
      <c r="AA7" s="37">
        <v>0</v>
      </c>
      <c r="AB7" s="28" t="s">
        <v>10</v>
      </c>
      <c r="AC7" s="41" t="s">
        <v>81</v>
      </c>
      <c r="AD7" s="28" t="s">
        <v>10</v>
      </c>
      <c r="AE7" s="20" t="s">
        <v>10</v>
      </c>
      <c r="AF7" s="251"/>
      <c r="AG7" s="1"/>
      <c r="AH7" s="1"/>
      <c r="AI7" s="1"/>
      <c r="AJ7" s="1"/>
      <c r="AK7" s="1"/>
      <c r="AL7" s="1"/>
      <c r="AM7" s="1"/>
      <c r="AN7" s="1"/>
      <c r="AO7" s="1"/>
      <c r="AP7" s="1"/>
      <c r="AQ7" s="1"/>
      <c r="AR7" s="1"/>
      <c r="AS7" s="1"/>
      <c r="AT7" s="1"/>
      <c r="AU7" s="1"/>
      <c r="AV7" s="1"/>
      <c r="AW7" s="1"/>
      <c r="AX7" s="1"/>
      <c r="AY7" s="1"/>
      <c r="AZ7" s="1"/>
      <c r="BA7" s="1"/>
      <c r="BB7" s="1"/>
      <c r="BC7" s="1"/>
      <c r="BD7" s="1"/>
      <c r="BE7" s="1"/>
    </row>
    <row r="8" spans="1:57" ht="14.25" customHeight="1" x14ac:dyDescent="0.75">
      <c r="A8" s="27"/>
      <c r="B8" s="81" t="s">
        <v>77</v>
      </c>
      <c r="C8" s="28">
        <v>3</v>
      </c>
      <c r="D8" s="41" t="s">
        <v>80</v>
      </c>
      <c r="E8" s="37">
        <v>0</v>
      </c>
      <c r="F8" s="28" t="s">
        <v>10</v>
      </c>
      <c r="G8" s="41" t="s">
        <v>81</v>
      </c>
      <c r="H8" s="28" t="s">
        <v>10</v>
      </c>
      <c r="I8" s="20" t="s">
        <v>10</v>
      </c>
      <c r="J8" s="251"/>
      <c r="K8" s="26"/>
      <c r="L8" s="27"/>
      <c r="M8" s="81" t="s">
        <v>77</v>
      </c>
      <c r="N8" s="28">
        <v>3</v>
      </c>
      <c r="O8" s="41" t="s">
        <v>80</v>
      </c>
      <c r="P8" s="37">
        <v>0</v>
      </c>
      <c r="Q8" s="28" t="s">
        <v>10</v>
      </c>
      <c r="R8" s="41" t="s">
        <v>81</v>
      </c>
      <c r="S8" s="28" t="s">
        <v>10</v>
      </c>
      <c r="T8" s="20" t="s">
        <v>10</v>
      </c>
      <c r="U8" s="251"/>
      <c r="V8" s="26"/>
      <c r="W8" s="27"/>
      <c r="X8" s="81" t="s">
        <v>77</v>
      </c>
      <c r="Y8" s="28">
        <v>3</v>
      </c>
      <c r="Z8" s="41" t="s">
        <v>80</v>
      </c>
      <c r="AA8" s="37">
        <v>0</v>
      </c>
      <c r="AB8" s="28" t="s">
        <v>10</v>
      </c>
      <c r="AC8" s="41" t="s">
        <v>81</v>
      </c>
      <c r="AD8" s="28" t="s">
        <v>10</v>
      </c>
      <c r="AE8" s="20" t="s">
        <v>10</v>
      </c>
      <c r="AF8" s="251"/>
      <c r="AG8" s="26"/>
      <c r="AH8" s="26"/>
      <c r="AI8" s="26"/>
      <c r="AJ8" s="26"/>
      <c r="AK8" s="26"/>
      <c r="AL8" s="26"/>
      <c r="AM8" s="26"/>
      <c r="AN8" s="26"/>
      <c r="AO8" s="26"/>
      <c r="AP8" s="26"/>
      <c r="AQ8" s="26"/>
      <c r="AR8" s="26"/>
      <c r="AS8" s="26"/>
      <c r="AT8" s="26"/>
      <c r="AU8" s="26"/>
      <c r="AV8" s="26"/>
      <c r="AW8" s="26"/>
      <c r="AX8" s="26"/>
      <c r="AY8" s="26"/>
      <c r="AZ8" s="26"/>
      <c r="BA8" s="26"/>
      <c r="BB8" s="26"/>
      <c r="BC8" s="26"/>
      <c r="BD8" s="26"/>
      <c r="BE8" s="26"/>
    </row>
    <row r="9" spans="1:57" ht="14.25" customHeight="1" x14ac:dyDescent="0.75">
      <c r="A9" s="27"/>
      <c r="B9" s="61" t="s">
        <v>156</v>
      </c>
      <c r="C9" s="59">
        <v>3</v>
      </c>
      <c r="D9" s="94" t="s">
        <v>159</v>
      </c>
      <c r="E9" s="59">
        <v>0</v>
      </c>
      <c r="F9" s="59" t="s">
        <v>10</v>
      </c>
      <c r="G9" s="59" t="s">
        <v>10</v>
      </c>
      <c r="H9" s="59" t="s">
        <v>10</v>
      </c>
      <c r="I9" s="62" t="s">
        <v>10</v>
      </c>
      <c r="J9" s="251"/>
      <c r="K9" s="26"/>
      <c r="L9" s="27"/>
      <c r="M9" s="61" t="s">
        <v>156</v>
      </c>
      <c r="N9" s="59">
        <v>3</v>
      </c>
      <c r="O9" s="94" t="s">
        <v>159</v>
      </c>
      <c r="P9" s="59">
        <v>0</v>
      </c>
      <c r="Q9" s="59" t="s">
        <v>10</v>
      </c>
      <c r="R9" s="59" t="s">
        <v>10</v>
      </c>
      <c r="S9" s="59" t="s">
        <v>10</v>
      </c>
      <c r="T9" s="62" t="s">
        <v>10</v>
      </c>
      <c r="U9" s="251"/>
      <c r="V9" s="26"/>
      <c r="W9" s="27"/>
      <c r="X9" s="61" t="s">
        <v>156</v>
      </c>
      <c r="Y9" s="59">
        <v>3</v>
      </c>
      <c r="Z9" s="94" t="s">
        <v>159</v>
      </c>
      <c r="AA9" s="59">
        <v>0</v>
      </c>
      <c r="AB9" s="59" t="s">
        <v>10</v>
      </c>
      <c r="AC9" s="59" t="s">
        <v>10</v>
      </c>
      <c r="AD9" s="59" t="s">
        <v>10</v>
      </c>
      <c r="AE9" s="62" t="s">
        <v>10</v>
      </c>
      <c r="AF9" s="251"/>
      <c r="AG9" s="26"/>
      <c r="AH9" s="26"/>
      <c r="AI9" s="26"/>
      <c r="AJ9" s="26"/>
      <c r="AK9" s="26"/>
      <c r="AL9" s="26"/>
      <c r="AM9" s="26"/>
      <c r="AN9" s="26"/>
      <c r="AO9" s="26"/>
      <c r="AP9" s="26"/>
      <c r="AQ9" s="26"/>
      <c r="AR9" s="26"/>
      <c r="AS9" s="26"/>
      <c r="AT9" s="26"/>
      <c r="AU9" s="26"/>
      <c r="AV9" s="26"/>
      <c r="AW9" s="26"/>
      <c r="AX9" s="26"/>
      <c r="AY9" s="26"/>
      <c r="AZ9" s="26"/>
      <c r="BA9" s="26"/>
      <c r="BB9" s="26"/>
      <c r="BC9" s="26"/>
      <c r="BD9" s="26"/>
      <c r="BE9" s="26"/>
    </row>
    <row r="10" spans="1:57" ht="14.25" customHeight="1" x14ac:dyDescent="0.75">
      <c r="A10" s="27"/>
      <c r="B10" s="61" t="s">
        <v>78</v>
      </c>
      <c r="C10" s="59">
        <v>3</v>
      </c>
      <c r="D10" s="59" t="s">
        <v>157</v>
      </c>
      <c r="E10" s="59" t="s">
        <v>10</v>
      </c>
      <c r="F10" s="59" t="s">
        <v>10</v>
      </c>
      <c r="G10" s="59" t="s">
        <v>10</v>
      </c>
      <c r="H10" s="59" t="s">
        <v>10</v>
      </c>
      <c r="I10" s="62" t="s">
        <v>162</v>
      </c>
      <c r="J10" s="251"/>
      <c r="K10" s="26"/>
      <c r="L10" s="27"/>
      <c r="M10" s="61" t="s">
        <v>78</v>
      </c>
      <c r="N10" s="59">
        <v>3</v>
      </c>
      <c r="O10" s="59" t="s">
        <v>157</v>
      </c>
      <c r="P10" s="59" t="s">
        <v>10</v>
      </c>
      <c r="Q10" s="59" t="s">
        <v>10</v>
      </c>
      <c r="R10" s="59" t="s">
        <v>10</v>
      </c>
      <c r="S10" s="59" t="s">
        <v>10</v>
      </c>
      <c r="T10" s="62" t="s">
        <v>162</v>
      </c>
      <c r="U10" s="251"/>
      <c r="V10" s="26"/>
      <c r="W10" s="27"/>
      <c r="X10" s="61" t="s">
        <v>78</v>
      </c>
      <c r="Y10" s="59">
        <v>3</v>
      </c>
      <c r="Z10" s="59" t="s">
        <v>157</v>
      </c>
      <c r="AA10" s="59" t="s">
        <v>10</v>
      </c>
      <c r="AB10" s="59" t="s">
        <v>10</v>
      </c>
      <c r="AC10" s="59" t="s">
        <v>10</v>
      </c>
      <c r="AD10" s="59" t="s">
        <v>10</v>
      </c>
      <c r="AE10" s="62" t="s">
        <v>162</v>
      </c>
      <c r="AF10" s="251"/>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row>
    <row r="11" spans="1:57" ht="14.25" customHeight="1" x14ac:dyDescent="0.75">
      <c r="A11" s="8"/>
      <c r="B11" s="18" t="s">
        <v>10</v>
      </c>
      <c r="C11" s="28" t="s">
        <v>10</v>
      </c>
      <c r="D11" s="28" t="s">
        <v>10</v>
      </c>
      <c r="E11" s="28" t="s">
        <v>10</v>
      </c>
      <c r="F11" s="28" t="s">
        <v>10</v>
      </c>
      <c r="G11" s="28" t="s">
        <v>10</v>
      </c>
      <c r="H11" s="28" t="s">
        <v>10</v>
      </c>
      <c r="I11" s="20" t="s">
        <v>10</v>
      </c>
      <c r="J11" s="251"/>
      <c r="K11" s="1"/>
      <c r="L11" s="8"/>
      <c r="M11" s="18" t="s">
        <v>10</v>
      </c>
      <c r="N11" s="28" t="s">
        <v>10</v>
      </c>
      <c r="O11" s="28" t="s">
        <v>10</v>
      </c>
      <c r="P11" s="28" t="s">
        <v>10</v>
      </c>
      <c r="Q11" s="28" t="s">
        <v>10</v>
      </c>
      <c r="R11" s="28" t="s">
        <v>10</v>
      </c>
      <c r="S11" s="28" t="s">
        <v>10</v>
      </c>
      <c r="T11" s="20" t="s">
        <v>10</v>
      </c>
      <c r="U11" s="251"/>
      <c r="V11" s="2"/>
      <c r="W11" s="8"/>
      <c r="X11" s="18" t="s">
        <v>10</v>
      </c>
      <c r="Y11" s="28" t="s">
        <v>10</v>
      </c>
      <c r="Z11" s="28" t="s">
        <v>10</v>
      </c>
      <c r="AA11" s="28" t="s">
        <v>10</v>
      </c>
      <c r="AB11" s="28" t="s">
        <v>10</v>
      </c>
      <c r="AC11" s="28" t="s">
        <v>10</v>
      </c>
      <c r="AD11" s="28" t="s">
        <v>10</v>
      </c>
      <c r="AE11" s="20" t="s">
        <v>10</v>
      </c>
      <c r="AF11" s="251"/>
      <c r="AG11" s="1"/>
      <c r="AH11" s="1"/>
      <c r="AI11" s="1"/>
      <c r="AJ11" s="1"/>
      <c r="AK11" s="1"/>
      <c r="AL11" s="1"/>
      <c r="AM11" s="1"/>
      <c r="AN11" s="1"/>
      <c r="AO11" s="1"/>
      <c r="AP11" s="1"/>
      <c r="AQ11" s="1"/>
      <c r="AR11" s="1"/>
      <c r="AS11" s="1"/>
      <c r="AT11" s="1"/>
      <c r="AU11" s="1"/>
      <c r="AV11" s="1"/>
      <c r="AW11" s="1"/>
      <c r="AX11" s="1"/>
      <c r="AY11" s="1"/>
      <c r="AZ11" s="1"/>
      <c r="BA11" s="1"/>
      <c r="BB11" s="1"/>
      <c r="BC11" s="1"/>
      <c r="BD11" s="1"/>
      <c r="BE11" s="1"/>
    </row>
    <row r="12" spans="1:57" ht="14.25" customHeight="1" x14ac:dyDescent="0.75">
      <c r="A12" s="8"/>
      <c r="B12" s="63" t="s">
        <v>14</v>
      </c>
      <c r="C12" s="28" t="s">
        <v>10</v>
      </c>
      <c r="D12" s="28" t="s">
        <v>10</v>
      </c>
      <c r="E12" s="28" t="s">
        <v>10</v>
      </c>
      <c r="F12" s="39" t="e">
        <f>F6</f>
        <v>#VALUE!</v>
      </c>
      <c r="G12" s="28" t="s">
        <v>10</v>
      </c>
      <c r="H12" s="28" t="s">
        <v>10</v>
      </c>
      <c r="I12" s="20" t="s">
        <v>10</v>
      </c>
      <c r="J12" s="251"/>
      <c r="K12" s="1"/>
      <c r="L12" s="8"/>
      <c r="M12" s="63" t="s">
        <v>14</v>
      </c>
      <c r="N12" s="28" t="s">
        <v>10</v>
      </c>
      <c r="O12" s="28" t="s">
        <v>10</v>
      </c>
      <c r="P12" s="28" t="s">
        <v>10</v>
      </c>
      <c r="Q12" s="39" t="e">
        <f>Q6</f>
        <v>#VALUE!</v>
      </c>
      <c r="R12" s="28" t="s">
        <v>10</v>
      </c>
      <c r="S12" s="28" t="s">
        <v>10</v>
      </c>
      <c r="T12" s="20" t="s">
        <v>10</v>
      </c>
      <c r="U12" s="251"/>
      <c r="V12" s="2"/>
      <c r="W12" s="8"/>
      <c r="X12" s="63" t="s">
        <v>14</v>
      </c>
      <c r="Y12" s="28" t="s">
        <v>10</v>
      </c>
      <c r="Z12" s="28" t="s">
        <v>10</v>
      </c>
      <c r="AA12" s="28" t="s">
        <v>10</v>
      </c>
      <c r="AB12" s="39" t="e">
        <f>AB6</f>
        <v>#VALUE!</v>
      </c>
      <c r="AC12" s="28" t="s">
        <v>10</v>
      </c>
      <c r="AD12" s="28" t="s">
        <v>10</v>
      </c>
      <c r="AE12" s="20" t="s">
        <v>10</v>
      </c>
      <c r="AF12" s="251"/>
      <c r="AG12" s="1"/>
      <c r="AH12" s="1"/>
      <c r="AI12" s="1"/>
      <c r="AJ12" s="1"/>
      <c r="AK12" s="1"/>
      <c r="AL12" s="1"/>
      <c r="AM12" s="1"/>
      <c r="AN12" s="1"/>
      <c r="AO12" s="1"/>
      <c r="AP12" s="1"/>
      <c r="AQ12" s="1"/>
      <c r="AR12" s="1"/>
      <c r="AS12" s="1"/>
      <c r="AT12" s="1"/>
      <c r="AU12" s="1"/>
      <c r="AV12" s="1"/>
      <c r="AW12" s="1"/>
      <c r="AX12" s="1"/>
      <c r="AY12" s="1"/>
      <c r="AZ12" s="1"/>
      <c r="BA12" s="1"/>
      <c r="BB12" s="1"/>
      <c r="BC12" s="1"/>
      <c r="BD12" s="1"/>
      <c r="BE12" s="1"/>
    </row>
    <row r="13" spans="1:57" ht="14.25" customHeight="1" x14ac:dyDescent="0.75">
      <c r="A13" s="8"/>
      <c r="B13" s="63" t="s">
        <v>17</v>
      </c>
      <c r="C13" s="28" t="s">
        <v>10</v>
      </c>
      <c r="D13" s="28" t="s">
        <v>10</v>
      </c>
      <c r="E13" s="28" t="s">
        <v>10</v>
      </c>
      <c r="F13" s="39" t="e">
        <f>F4+F5</f>
        <v>#VALUE!</v>
      </c>
      <c r="G13" s="28" t="s">
        <v>10</v>
      </c>
      <c r="H13" s="28" t="s">
        <v>10</v>
      </c>
      <c r="I13" s="20" t="s">
        <v>10</v>
      </c>
      <c r="J13" s="251"/>
      <c r="K13" s="1"/>
      <c r="L13" s="8"/>
      <c r="M13" s="63" t="s">
        <v>17</v>
      </c>
      <c r="N13" s="28" t="s">
        <v>10</v>
      </c>
      <c r="O13" s="28" t="s">
        <v>10</v>
      </c>
      <c r="P13" s="28" t="s">
        <v>10</v>
      </c>
      <c r="Q13" s="39" t="e">
        <f>Q4+Q5</f>
        <v>#VALUE!</v>
      </c>
      <c r="R13" s="28" t="s">
        <v>10</v>
      </c>
      <c r="S13" s="28" t="s">
        <v>10</v>
      </c>
      <c r="T13" s="20" t="s">
        <v>10</v>
      </c>
      <c r="U13" s="251"/>
      <c r="V13" s="2"/>
      <c r="W13" s="8"/>
      <c r="X13" s="63" t="s">
        <v>17</v>
      </c>
      <c r="Y13" s="28" t="s">
        <v>10</v>
      </c>
      <c r="Z13" s="28" t="s">
        <v>10</v>
      </c>
      <c r="AA13" s="28" t="s">
        <v>10</v>
      </c>
      <c r="AB13" s="39" t="e">
        <f>AB4+AB5</f>
        <v>#VALUE!</v>
      </c>
      <c r="AC13" s="28" t="s">
        <v>10</v>
      </c>
      <c r="AD13" s="28" t="s">
        <v>10</v>
      </c>
      <c r="AE13" s="20" t="s">
        <v>10</v>
      </c>
      <c r="AF13" s="251"/>
      <c r="AG13" s="1"/>
      <c r="AH13" s="1"/>
      <c r="AI13" s="1"/>
      <c r="AJ13" s="1"/>
      <c r="AK13" s="1"/>
      <c r="AL13" s="1"/>
      <c r="AM13" s="1"/>
      <c r="AN13" s="1"/>
      <c r="AO13" s="1"/>
      <c r="AP13" s="1"/>
      <c r="AQ13" s="1"/>
      <c r="AR13" s="1"/>
      <c r="AS13" s="1"/>
      <c r="AT13" s="1"/>
      <c r="AU13" s="1"/>
      <c r="AV13" s="1"/>
      <c r="AW13" s="1"/>
      <c r="AX13" s="1"/>
      <c r="AY13" s="1"/>
      <c r="AZ13" s="1"/>
      <c r="BA13" s="1"/>
      <c r="BB13" s="1"/>
      <c r="BC13" s="1"/>
      <c r="BD13" s="1"/>
      <c r="BE13" s="1"/>
    </row>
    <row r="14" spans="1:57" ht="14.25" customHeight="1" x14ac:dyDescent="0.75">
      <c r="A14" s="8"/>
      <c r="B14" s="18"/>
      <c r="C14" s="28"/>
      <c r="D14" s="28"/>
      <c r="E14" s="28"/>
      <c r="F14" s="28"/>
      <c r="G14" s="28"/>
      <c r="H14" s="28"/>
      <c r="I14" s="20"/>
      <c r="J14" s="251"/>
      <c r="K14" s="1"/>
      <c r="L14" s="8"/>
      <c r="M14" s="18"/>
      <c r="N14" s="28"/>
      <c r="O14" s="28"/>
      <c r="P14" s="28"/>
      <c r="Q14" s="28"/>
      <c r="R14" s="28"/>
      <c r="S14" s="28"/>
      <c r="T14" s="20"/>
      <c r="U14" s="251"/>
      <c r="V14" s="2"/>
      <c r="W14" s="8"/>
      <c r="X14" s="18"/>
      <c r="Y14" s="28"/>
      <c r="Z14" s="28"/>
      <c r="AA14" s="28"/>
      <c r="AB14" s="28"/>
      <c r="AC14" s="28"/>
      <c r="AD14" s="28"/>
      <c r="AE14" s="20"/>
      <c r="AF14" s="251"/>
      <c r="AG14" s="1"/>
      <c r="AH14" s="1"/>
      <c r="AI14" s="1"/>
      <c r="AJ14" s="1"/>
      <c r="AK14" s="1"/>
      <c r="AL14" s="1"/>
      <c r="AM14" s="1"/>
      <c r="AN14" s="1"/>
      <c r="AO14" s="1"/>
      <c r="AP14" s="1"/>
      <c r="AQ14" s="1"/>
      <c r="AR14" s="1"/>
      <c r="AS14" s="1"/>
      <c r="AT14" s="1"/>
      <c r="AU14" s="1"/>
      <c r="AV14" s="1"/>
      <c r="AW14" s="1"/>
      <c r="AX14" s="1"/>
      <c r="AY14" s="1"/>
      <c r="AZ14" s="1"/>
      <c r="BA14" s="1"/>
      <c r="BB14" s="1"/>
      <c r="BC14" s="1"/>
      <c r="BD14" s="1"/>
      <c r="BE14" s="1"/>
    </row>
    <row r="15" spans="1:57" ht="14.25" customHeight="1" x14ac:dyDescent="0.75">
      <c r="A15" s="8"/>
      <c r="B15" s="63" t="s">
        <v>15</v>
      </c>
      <c r="C15" s="44" t="s">
        <v>3</v>
      </c>
      <c r="D15" s="44" t="s">
        <v>4</v>
      </c>
      <c r="E15" s="44" t="s">
        <v>5</v>
      </c>
      <c r="F15" s="44" t="s">
        <v>6</v>
      </c>
      <c r="G15" s="84" t="s">
        <v>33</v>
      </c>
      <c r="H15" s="44" t="s">
        <v>7</v>
      </c>
      <c r="I15" s="66" t="s">
        <v>8</v>
      </c>
      <c r="J15" s="44" t="s">
        <v>56</v>
      </c>
      <c r="K15" s="1"/>
      <c r="L15" s="8"/>
      <c r="M15" s="63" t="s">
        <v>15</v>
      </c>
      <c r="N15" s="44" t="s">
        <v>3</v>
      </c>
      <c r="O15" s="44" t="s">
        <v>4</v>
      </c>
      <c r="P15" s="44" t="s">
        <v>5</v>
      </c>
      <c r="Q15" s="44" t="s">
        <v>6</v>
      </c>
      <c r="R15" s="84" t="s">
        <v>33</v>
      </c>
      <c r="S15" s="44" t="s">
        <v>7</v>
      </c>
      <c r="T15" s="66" t="s">
        <v>8</v>
      </c>
      <c r="U15" s="44" t="s">
        <v>56</v>
      </c>
      <c r="V15" s="1"/>
      <c r="W15" s="8"/>
      <c r="X15" s="63" t="s">
        <v>15</v>
      </c>
      <c r="Y15" s="44" t="s">
        <v>3</v>
      </c>
      <c r="Z15" s="44" t="s">
        <v>4</v>
      </c>
      <c r="AA15" s="44" t="s">
        <v>5</v>
      </c>
      <c r="AB15" s="44" t="s">
        <v>6</v>
      </c>
      <c r="AC15" s="84" t="s">
        <v>33</v>
      </c>
      <c r="AD15" s="44" t="s">
        <v>7</v>
      </c>
      <c r="AE15" s="66" t="s">
        <v>8</v>
      </c>
      <c r="AF15" s="44" t="s">
        <v>56</v>
      </c>
      <c r="AG15" s="1"/>
      <c r="AH15" s="1"/>
      <c r="AI15" s="1"/>
      <c r="AJ15" s="1"/>
      <c r="AK15" s="1"/>
      <c r="AL15" s="1"/>
      <c r="AM15" s="1"/>
      <c r="AN15" s="1"/>
      <c r="AO15" s="1"/>
      <c r="AP15" s="1"/>
      <c r="AQ15" s="1"/>
      <c r="AR15" s="1"/>
      <c r="AS15" s="1"/>
      <c r="AT15" s="1"/>
      <c r="AU15" s="1"/>
      <c r="AV15" s="1"/>
      <c r="AW15" s="1"/>
      <c r="AX15" s="1"/>
      <c r="AY15" s="1"/>
      <c r="AZ15" s="1"/>
      <c r="BA15" s="1"/>
      <c r="BB15" s="1"/>
      <c r="BC15" s="1"/>
      <c r="BD15" s="1"/>
      <c r="BE15" s="1"/>
    </row>
    <row r="16" spans="1:57" ht="14.25" customHeight="1" x14ac:dyDescent="0.75">
      <c r="A16" s="35"/>
      <c r="B16" s="79" t="s">
        <v>9</v>
      </c>
      <c r="C16" s="36">
        <v>4</v>
      </c>
      <c r="D16" s="36">
        <v>4</v>
      </c>
      <c r="E16" s="80" t="e">
        <f>Start!D6*0.7</f>
        <v>#VALUE!</v>
      </c>
      <c r="F16" s="80" t="e">
        <f>C16*D16*E16</f>
        <v>#VALUE!</v>
      </c>
      <c r="G16" s="28" t="s">
        <v>10</v>
      </c>
      <c r="H16" s="28" t="s">
        <v>10</v>
      </c>
      <c r="I16" s="20" t="s">
        <v>10</v>
      </c>
      <c r="J16" s="260"/>
      <c r="K16" s="1"/>
      <c r="L16" s="35"/>
      <c r="M16" s="79" t="s">
        <v>9</v>
      </c>
      <c r="N16" s="36">
        <v>4</v>
      </c>
      <c r="O16" s="36">
        <v>4</v>
      </c>
      <c r="P16" s="80" t="e">
        <f>Start!D6*0.725</f>
        <v>#VALUE!</v>
      </c>
      <c r="Q16" s="80" t="e">
        <f>N16*O16*P16</f>
        <v>#VALUE!</v>
      </c>
      <c r="R16" s="28" t="s">
        <v>10</v>
      </c>
      <c r="S16" s="28" t="s">
        <v>10</v>
      </c>
      <c r="T16" s="20" t="s">
        <v>10</v>
      </c>
      <c r="U16" s="260"/>
      <c r="V16" s="2"/>
      <c r="W16" s="35"/>
      <c r="X16" s="79" t="s">
        <v>9</v>
      </c>
      <c r="Y16" s="36">
        <v>4</v>
      </c>
      <c r="Z16" s="36">
        <v>4</v>
      </c>
      <c r="AA16" s="80" t="e">
        <f>Start!D6*0.75</f>
        <v>#VALUE!</v>
      </c>
      <c r="AB16" s="80" t="e">
        <f>Y16*Z16*AA16</f>
        <v>#VALUE!</v>
      </c>
      <c r="AC16" s="28" t="s">
        <v>10</v>
      </c>
      <c r="AD16" s="28" t="s">
        <v>10</v>
      </c>
      <c r="AE16" s="20" t="s">
        <v>10</v>
      </c>
      <c r="AF16" s="260"/>
      <c r="AG16" s="1"/>
      <c r="AH16" s="1"/>
      <c r="AI16" s="1"/>
      <c r="AJ16" s="1"/>
      <c r="AK16" s="1"/>
      <c r="AL16" s="1"/>
      <c r="AM16" s="1"/>
      <c r="AN16" s="1"/>
      <c r="AO16" s="1"/>
      <c r="AP16" s="1"/>
      <c r="AQ16" s="1"/>
      <c r="AR16" s="1"/>
      <c r="AS16" s="1"/>
      <c r="AT16" s="1"/>
      <c r="AU16" s="1"/>
      <c r="AV16" s="1"/>
      <c r="AW16" s="1"/>
      <c r="AX16" s="1"/>
      <c r="AY16" s="1"/>
      <c r="AZ16" s="1"/>
      <c r="BA16" s="1"/>
      <c r="BB16" s="1"/>
      <c r="BC16" s="1"/>
      <c r="BD16" s="1"/>
      <c r="BE16" s="1"/>
    </row>
    <row r="17" spans="1:57" ht="14.25" customHeight="1" x14ac:dyDescent="0.75">
      <c r="A17" s="8"/>
      <c r="B17" s="79" t="str">
        <f>Start!C13</f>
        <v>BENCH PRESS VARIANT</v>
      </c>
      <c r="C17" s="36">
        <v>3</v>
      </c>
      <c r="D17" s="36">
        <v>6</v>
      </c>
      <c r="E17" s="37" t="e">
        <f>Start!D13*0.65</f>
        <v>#VALUE!</v>
      </c>
      <c r="F17" s="80" t="e">
        <f>C17*D17*E17</f>
        <v>#VALUE!</v>
      </c>
      <c r="G17" s="28" t="s">
        <v>10</v>
      </c>
      <c r="H17" s="28" t="s">
        <v>10</v>
      </c>
      <c r="I17" s="20" t="s">
        <v>10</v>
      </c>
      <c r="J17" s="251"/>
      <c r="K17" s="1"/>
      <c r="L17" s="8"/>
      <c r="M17" s="79" t="str">
        <f>Start!C13</f>
        <v>BENCH PRESS VARIANT</v>
      </c>
      <c r="N17" s="36">
        <v>3</v>
      </c>
      <c r="O17" s="36">
        <v>6</v>
      </c>
      <c r="P17" s="37" t="e">
        <f>Start!D13*0.675</f>
        <v>#VALUE!</v>
      </c>
      <c r="Q17" s="80" t="e">
        <f>N17*O17*P17</f>
        <v>#VALUE!</v>
      </c>
      <c r="R17" s="28" t="s">
        <v>10</v>
      </c>
      <c r="S17" s="28" t="s">
        <v>10</v>
      </c>
      <c r="T17" s="20" t="s">
        <v>10</v>
      </c>
      <c r="U17" s="251"/>
      <c r="V17" s="2"/>
      <c r="W17" s="8"/>
      <c r="X17" s="79" t="str">
        <f>Start!C13</f>
        <v>BENCH PRESS VARIANT</v>
      </c>
      <c r="Y17" s="36">
        <v>3</v>
      </c>
      <c r="Z17" s="36">
        <v>6</v>
      </c>
      <c r="AA17" s="37" t="e">
        <f>Start!D13*0.7</f>
        <v>#VALUE!</v>
      </c>
      <c r="AB17" s="80" t="e">
        <f>Y17*Z17*AA17</f>
        <v>#VALUE!</v>
      </c>
      <c r="AC17" s="28" t="s">
        <v>10</v>
      </c>
      <c r="AD17" s="28" t="s">
        <v>10</v>
      </c>
      <c r="AE17" s="20" t="s">
        <v>10</v>
      </c>
      <c r="AF17" s="251"/>
      <c r="AG17" s="1"/>
      <c r="AH17" s="1"/>
      <c r="AI17" s="1"/>
      <c r="AJ17" s="1"/>
      <c r="AK17" s="1"/>
      <c r="AL17" s="1"/>
      <c r="AM17" s="1"/>
      <c r="AN17" s="1"/>
      <c r="AO17" s="1"/>
      <c r="AP17" s="1"/>
      <c r="AQ17" s="1"/>
      <c r="AR17" s="1"/>
      <c r="AS17" s="1"/>
      <c r="AT17" s="1"/>
      <c r="AU17" s="1"/>
      <c r="AV17" s="1"/>
      <c r="AW17" s="1"/>
      <c r="AX17" s="1"/>
      <c r="AY17" s="1"/>
      <c r="AZ17" s="1"/>
      <c r="BA17" s="1"/>
      <c r="BB17" s="1"/>
      <c r="BC17" s="1"/>
      <c r="BD17" s="1"/>
      <c r="BE17" s="1"/>
    </row>
    <row r="18" spans="1:57" ht="14.25" customHeight="1" x14ac:dyDescent="0.75">
      <c r="A18" s="8"/>
      <c r="B18" s="79" t="s">
        <v>19</v>
      </c>
      <c r="C18" s="36">
        <v>3</v>
      </c>
      <c r="D18" s="41" t="s">
        <v>79</v>
      </c>
      <c r="E18" s="37">
        <v>0</v>
      </c>
      <c r="F18" s="28" t="s">
        <v>10</v>
      </c>
      <c r="G18" s="38">
        <v>44020</v>
      </c>
      <c r="H18" s="28" t="s">
        <v>10</v>
      </c>
      <c r="I18" s="20" t="s">
        <v>10</v>
      </c>
      <c r="J18" s="251"/>
      <c r="K18" s="1"/>
      <c r="L18" s="8"/>
      <c r="M18" s="79" t="s">
        <v>19</v>
      </c>
      <c r="N18" s="36">
        <v>4</v>
      </c>
      <c r="O18" s="41" t="s">
        <v>79</v>
      </c>
      <c r="P18" s="37">
        <v>0</v>
      </c>
      <c r="Q18" s="28" t="s">
        <v>10</v>
      </c>
      <c r="R18" s="38">
        <v>44020</v>
      </c>
      <c r="S18" s="28" t="s">
        <v>10</v>
      </c>
      <c r="T18" s="20" t="s">
        <v>10</v>
      </c>
      <c r="U18" s="251"/>
      <c r="V18" s="2"/>
      <c r="W18" s="8"/>
      <c r="X18" s="79" t="s">
        <v>19</v>
      </c>
      <c r="Y18" s="36">
        <v>4</v>
      </c>
      <c r="Z18" s="41" t="s">
        <v>79</v>
      </c>
      <c r="AA18" s="37">
        <v>0</v>
      </c>
      <c r="AB18" s="28" t="s">
        <v>10</v>
      </c>
      <c r="AC18" s="38">
        <v>44020</v>
      </c>
      <c r="AD18" s="28" t="s">
        <v>10</v>
      </c>
      <c r="AE18" s="20" t="s">
        <v>10</v>
      </c>
      <c r="AF18" s="251"/>
      <c r="AG18" s="1"/>
      <c r="AH18" s="1"/>
      <c r="AI18" s="1"/>
      <c r="AJ18" s="1"/>
      <c r="AK18" s="1"/>
      <c r="AL18" s="1"/>
      <c r="AM18" s="1"/>
      <c r="AN18" s="1"/>
      <c r="AO18" s="1"/>
      <c r="AP18" s="1"/>
      <c r="AQ18" s="1"/>
      <c r="AR18" s="1"/>
      <c r="AS18" s="1"/>
      <c r="AT18" s="1"/>
      <c r="AU18" s="1"/>
      <c r="AV18" s="1"/>
      <c r="AW18" s="1"/>
      <c r="AX18" s="1"/>
      <c r="AY18" s="1"/>
      <c r="AZ18" s="1"/>
      <c r="BA18" s="1"/>
      <c r="BB18" s="1"/>
      <c r="BC18" s="1"/>
      <c r="BD18" s="1"/>
      <c r="BE18" s="1"/>
    </row>
    <row r="19" spans="1:57" ht="14.25" customHeight="1" x14ac:dyDescent="0.75">
      <c r="A19" s="8"/>
      <c r="B19" s="79" t="s">
        <v>82</v>
      </c>
      <c r="C19" s="36">
        <v>3</v>
      </c>
      <c r="D19" s="41" t="s">
        <v>79</v>
      </c>
      <c r="E19" s="37">
        <v>0</v>
      </c>
      <c r="F19" s="28" t="s">
        <v>10</v>
      </c>
      <c r="G19" s="38">
        <v>44020</v>
      </c>
      <c r="H19" s="28" t="s">
        <v>10</v>
      </c>
      <c r="I19" s="20" t="s">
        <v>10</v>
      </c>
      <c r="J19" s="251"/>
      <c r="K19" s="1"/>
      <c r="L19" s="8"/>
      <c r="M19" s="79" t="s">
        <v>82</v>
      </c>
      <c r="N19" s="36">
        <v>3</v>
      </c>
      <c r="O19" s="41" t="s">
        <v>79</v>
      </c>
      <c r="P19" s="37">
        <v>0</v>
      </c>
      <c r="Q19" s="28" t="s">
        <v>10</v>
      </c>
      <c r="R19" s="38">
        <v>44020</v>
      </c>
      <c r="S19" s="28" t="s">
        <v>10</v>
      </c>
      <c r="T19" s="20" t="s">
        <v>10</v>
      </c>
      <c r="U19" s="251"/>
      <c r="V19" s="2"/>
      <c r="W19" s="8"/>
      <c r="X19" s="79" t="s">
        <v>82</v>
      </c>
      <c r="Y19" s="36">
        <v>3</v>
      </c>
      <c r="Z19" s="41" t="s">
        <v>79</v>
      </c>
      <c r="AA19" s="37">
        <v>0</v>
      </c>
      <c r="AB19" s="28" t="s">
        <v>10</v>
      </c>
      <c r="AC19" s="38">
        <v>44020</v>
      </c>
      <c r="AD19" s="28" t="s">
        <v>10</v>
      </c>
      <c r="AE19" s="20" t="s">
        <v>10</v>
      </c>
      <c r="AF19" s="251"/>
      <c r="AG19" s="1"/>
      <c r="AH19" s="1"/>
      <c r="AI19" s="1"/>
      <c r="AJ19" s="1"/>
      <c r="AK19" s="1"/>
      <c r="AL19" s="1"/>
      <c r="AM19" s="1"/>
      <c r="AN19" s="1"/>
      <c r="AO19" s="1"/>
      <c r="AP19" s="1"/>
      <c r="AQ19" s="1"/>
      <c r="AR19" s="1"/>
      <c r="AS19" s="1"/>
      <c r="AT19" s="1"/>
      <c r="AU19" s="1"/>
      <c r="AV19" s="1"/>
      <c r="AW19" s="1"/>
      <c r="AX19" s="1"/>
      <c r="AY19" s="1"/>
      <c r="AZ19" s="1"/>
      <c r="BA19" s="1"/>
      <c r="BB19" s="1"/>
      <c r="BC19" s="1"/>
      <c r="BD19" s="1"/>
      <c r="BE19" s="1"/>
    </row>
    <row r="20" spans="1:57" ht="14.25" customHeight="1" x14ac:dyDescent="0.75">
      <c r="A20" s="8"/>
      <c r="B20" s="79" t="s">
        <v>83</v>
      </c>
      <c r="C20" s="36">
        <v>3</v>
      </c>
      <c r="D20" s="41" t="s">
        <v>80</v>
      </c>
      <c r="E20" s="37">
        <v>0</v>
      </c>
      <c r="F20" s="28" t="s">
        <v>10</v>
      </c>
      <c r="G20" s="38">
        <v>44020</v>
      </c>
      <c r="H20" s="28" t="s">
        <v>10</v>
      </c>
      <c r="I20" s="20" t="s">
        <v>10</v>
      </c>
      <c r="J20" s="251"/>
      <c r="K20" s="1"/>
      <c r="L20" s="8"/>
      <c r="M20" s="79" t="s">
        <v>83</v>
      </c>
      <c r="N20" s="36">
        <v>3</v>
      </c>
      <c r="O20" s="41" t="s">
        <v>80</v>
      </c>
      <c r="P20" s="37">
        <v>0</v>
      </c>
      <c r="Q20" s="28" t="s">
        <v>10</v>
      </c>
      <c r="R20" s="38">
        <v>44020</v>
      </c>
      <c r="S20" s="28" t="s">
        <v>10</v>
      </c>
      <c r="T20" s="20" t="s">
        <v>10</v>
      </c>
      <c r="U20" s="251"/>
      <c r="V20" s="2"/>
      <c r="W20" s="8"/>
      <c r="X20" s="79" t="s">
        <v>83</v>
      </c>
      <c r="Y20" s="36">
        <v>3</v>
      </c>
      <c r="Z20" s="41" t="s">
        <v>80</v>
      </c>
      <c r="AA20" s="37">
        <v>0</v>
      </c>
      <c r="AB20" s="28" t="s">
        <v>10</v>
      </c>
      <c r="AC20" s="38">
        <v>44020</v>
      </c>
      <c r="AD20" s="28" t="s">
        <v>10</v>
      </c>
      <c r="AE20" s="20" t="s">
        <v>10</v>
      </c>
      <c r="AF20" s="251"/>
      <c r="AG20" s="1"/>
      <c r="AH20" s="1"/>
      <c r="AI20" s="1"/>
      <c r="AJ20" s="1"/>
      <c r="AK20" s="1"/>
      <c r="AL20" s="1"/>
      <c r="AM20" s="1"/>
      <c r="AN20" s="1"/>
      <c r="AO20" s="1"/>
      <c r="AP20" s="1"/>
      <c r="AQ20" s="1"/>
      <c r="AR20" s="1"/>
      <c r="AS20" s="1"/>
      <c r="AT20" s="1"/>
      <c r="AU20" s="1"/>
      <c r="AV20" s="1"/>
      <c r="AW20" s="1"/>
      <c r="AX20" s="1"/>
      <c r="AY20" s="1"/>
      <c r="AZ20" s="1"/>
      <c r="BA20" s="1"/>
      <c r="BB20" s="1"/>
      <c r="BC20" s="1"/>
      <c r="BD20" s="1"/>
      <c r="BE20" s="1"/>
    </row>
    <row r="21" spans="1:57" ht="14.25" customHeight="1" x14ac:dyDescent="0.75">
      <c r="A21" s="27"/>
      <c r="B21" s="61" t="s">
        <v>160</v>
      </c>
      <c r="C21" s="59">
        <v>3</v>
      </c>
      <c r="D21" s="59" t="s">
        <v>161</v>
      </c>
      <c r="E21" s="59" t="s">
        <v>10</v>
      </c>
      <c r="F21" s="59" t="s">
        <v>10</v>
      </c>
      <c r="G21" s="59" t="s">
        <v>10</v>
      </c>
      <c r="H21" s="59" t="s">
        <v>10</v>
      </c>
      <c r="I21" s="62" t="s">
        <v>158</v>
      </c>
      <c r="J21" s="251"/>
      <c r="K21" s="26"/>
      <c r="L21" s="27"/>
      <c r="M21" s="61" t="s">
        <v>160</v>
      </c>
      <c r="N21" s="59">
        <v>3</v>
      </c>
      <c r="O21" s="59" t="s">
        <v>161</v>
      </c>
      <c r="P21" s="59" t="s">
        <v>10</v>
      </c>
      <c r="Q21" s="59" t="s">
        <v>10</v>
      </c>
      <c r="R21" s="59" t="s">
        <v>10</v>
      </c>
      <c r="S21" s="59" t="s">
        <v>10</v>
      </c>
      <c r="T21" s="62" t="s">
        <v>158</v>
      </c>
      <c r="U21" s="251"/>
      <c r="V21" s="26"/>
      <c r="W21" s="27"/>
      <c r="X21" s="61" t="s">
        <v>160</v>
      </c>
      <c r="Y21" s="59">
        <v>3</v>
      </c>
      <c r="Z21" s="59" t="s">
        <v>161</v>
      </c>
      <c r="AA21" s="59" t="s">
        <v>10</v>
      </c>
      <c r="AB21" s="59" t="s">
        <v>10</v>
      </c>
      <c r="AC21" s="59" t="s">
        <v>10</v>
      </c>
      <c r="AD21" s="59" t="s">
        <v>10</v>
      </c>
      <c r="AE21" s="62" t="s">
        <v>158</v>
      </c>
      <c r="AF21" s="251"/>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row>
    <row r="22" spans="1:57" ht="14.25" customHeight="1" x14ac:dyDescent="0.75">
      <c r="A22" s="8"/>
      <c r="B22" s="18" t="s">
        <v>10</v>
      </c>
      <c r="C22" s="28" t="s">
        <v>10</v>
      </c>
      <c r="D22" s="28" t="s">
        <v>10</v>
      </c>
      <c r="E22" s="28" t="s">
        <v>10</v>
      </c>
      <c r="F22" s="28" t="s">
        <v>10</v>
      </c>
      <c r="G22" s="28" t="s">
        <v>10</v>
      </c>
      <c r="H22" s="28" t="s">
        <v>10</v>
      </c>
      <c r="I22" s="20" t="s">
        <v>10</v>
      </c>
      <c r="J22" s="251"/>
      <c r="K22" s="1"/>
      <c r="L22" s="8"/>
      <c r="M22" s="18" t="s">
        <v>10</v>
      </c>
      <c r="N22" s="28" t="s">
        <v>10</v>
      </c>
      <c r="O22" s="28" t="s">
        <v>10</v>
      </c>
      <c r="P22" s="28" t="s">
        <v>10</v>
      </c>
      <c r="Q22" s="28" t="s">
        <v>10</v>
      </c>
      <c r="R22" s="28" t="s">
        <v>10</v>
      </c>
      <c r="S22" s="28" t="s">
        <v>10</v>
      </c>
      <c r="T22" s="20" t="s">
        <v>10</v>
      </c>
      <c r="U22" s="251"/>
      <c r="V22" s="2"/>
      <c r="W22" s="8"/>
      <c r="X22" s="18" t="s">
        <v>10</v>
      </c>
      <c r="Y22" s="28" t="s">
        <v>10</v>
      </c>
      <c r="Z22" s="28" t="s">
        <v>10</v>
      </c>
      <c r="AA22" s="28" t="s">
        <v>10</v>
      </c>
      <c r="AB22" s="28" t="s">
        <v>10</v>
      </c>
      <c r="AC22" s="28" t="s">
        <v>10</v>
      </c>
      <c r="AD22" s="28" t="s">
        <v>10</v>
      </c>
      <c r="AE22" s="20" t="s">
        <v>10</v>
      </c>
      <c r="AF22" s="25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ht="14.25" customHeight="1" x14ac:dyDescent="0.75">
      <c r="A23" s="8"/>
      <c r="B23" s="63" t="s">
        <v>13</v>
      </c>
      <c r="C23" s="28" t="s">
        <v>10</v>
      </c>
      <c r="D23" s="28" t="s">
        <v>10</v>
      </c>
      <c r="E23" s="28" t="s">
        <v>10</v>
      </c>
      <c r="F23" s="39" t="e">
        <f>F16</f>
        <v>#VALUE!</v>
      </c>
      <c r="G23" s="28" t="s">
        <v>10</v>
      </c>
      <c r="H23" s="28" t="s">
        <v>10</v>
      </c>
      <c r="I23" s="20" t="s">
        <v>10</v>
      </c>
      <c r="J23" s="251"/>
      <c r="K23" s="1"/>
      <c r="L23" s="8"/>
      <c r="M23" s="63" t="s">
        <v>13</v>
      </c>
      <c r="N23" s="28" t="s">
        <v>10</v>
      </c>
      <c r="O23" s="28" t="s">
        <v>10</v>
      </c>
      <c r="P23" s="28" t="s">
        <v>10</v>
      </c>
      <c r="Q23" s="39" t="e">
        <f>Q16</f>
        <v>#VALUE!</v>
      </c>
      <c r="R23" s="28" t="s">
        <v>10</v>
      </c>
      <c r="S23" s="28" t="s">
        <v>10</v>
      </c>
      <c r="T23" s="20" t="s">
        <v>10</v>
      </c>
      <c r="U23" s="251"/>
      <c r="V23" s="2"/>
      <c r="W23" s="8"/>
      <c r="X23" s="63" t="s">
        <v>13</v>
      </c>
      <c r="Y23" s="28" t="s">
        <v>10</v>
      </c>
      <c r="Z23" s="28" t="s">
        <v>10</v>
      </c>
      <c r="AA23" s="28" t="s">
        <v>10</v>
      </c>
      <c r="AB23" s="39" t="e">
        <f>AB16</f>
        <v>#VALUE!</v>
      </c>
      <c r="AC23" s="28" t="s">
        <v>10</v>
      </c>
      <c r="AD23" s="28" t="s">
        <v>10</v>
      </c>
      <c r="AE23" s="20" t="s">
        <v>10</v>
      </c>
      <c r="AF23" s="251"/>
      <c r="AG23" s="1"/>
      <c r="AH23" s="1"/>
      <c r="AI23" s="1"/>
      <c r="AJ23" s="1"/>
      <c r="AK23" s="1"/>
      <c r="AL23" s="1"/>
      <c r="AM23" s="1"/>
      <c r="AN23" s="1"/>
      <c r="AO23" s="1"/>
      <c r="AP23" s="1"/>
      <c r="AQ23" s="1"/>
      <c r="AR23" s="1"/>
      <c r="AS23" s="1"/>
      <c r="AT23" s="1"/>
      <c r="AU23" s="1"/>
      <c r="AV23" s="1"/>
      <c r="AW23" s="1"/>
      <c r="AX23" s="1"/>
      <c r="AY23" s="1"/>
      <c r="AZ23" s="1"/>
      <c r="BA23" s="1"/>
      <c r="BB23" s="1"/>
      <c r="BC23" s="1"/>
      <c r="BD23" s="1"/>
      <c r="BE23" s="1"/>
    </row>
    <row r="24" spans="1:57" ht="14.25" customHeight="1" x14ac:dyDescent="0.75">
      <c r="A24" s="27"/>
      <c r="B24" s="63" t="s">
        <v>14</v>
      </c>
      <c r="C24" s="28" t="s">
        <v>10</v>
      </c>
      <c r="D24" s="28" t="s">
        <v>10</v>
      </c>
      <c r="E24" s="28" t="s">
        <v>10</v>
      </c>
      <c r="F24" s="39" t="e">
        <f>F17</f>
        <v>#VALUE!</v>
      </c>
      <c r="G24" s="28" t="s">
        <v>10</v>
      </c>
      <c r="H24" s="28" t="s">
        <v>10</v>
      </c>
      <c r="I24" s="20" t="s">
        <v>10</v>
      </c>
      <c r="J24" s="251"/>
      <c r="K24" s="26"/>
      <c r="L24" s="27"/>
      <c r="M24" s="63" t="s">
        <v>14</v>
      </c>
      <c r="N24" s="28" t="s">
        <v>10</v>
      </c>
      <c r="O24" s="28" t="s">
        <v>10</v>
      </c>
      <c r="P24" s="28" t="s">
        <v>10</v>
      </c>
      <c r="Q24" s="39" t="e">
        <f>Q17</f>
        <v>#VALUE!</v>
      </c>
      <c r="R24" s="28" t="s">
        <v>10</v>
      </c>
      <c r="S24" s="28" t="s">
        <v>10</v>
      </c>
      <c r="T24" s="20" t="s">
        <v>10</v>
      </c>
      <c r="U24" s="251"/>
      <c r="V24" s="26"/>
      <c r="W24" s="27"/>
      <c r="X24" s="63" t="s">
        <v>14</v>
      </c>
      <c r="Y24" s="28" t="s">
        <v>10</v>
      </c>
      <c r="Z24" s="28" t="s">
        <v>10</v>
      </c>
      <c r="AA24" s="28" t="s">
        <v>10</v>
      </c>
      <c r="AB24" s="39" t="e">
        <f>AB17</f>
        <v>#VALUE!</v>
      </c>
      <c r="AC24" s="28" t="s">
        <v>10</v>
      </c>
      <c r="AD24" s="28" t="s">
        <v>10</v>
      </c>
      <c r="AE24" s="20" t="s">
        <v>10</v>
      </c>
      <c r="AF24" s="251"/>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row>
    <row r="25" spans="1:57" ht="14.25" customHeight="1" x14ac:dyDescent="0.75">
      <c r="A25" s="8"/>
      <c r="B25" s="18"/>
      <c r="C25" s="28"/>
      <c r="D25" s="28"/>
      <c r="E25" s="28"/>
      <c r="F25" s="28"/>
      <c r="G25" s="28"/>
      <c r="H25" s="28"/>
      <c r="I25" s="20"/>
      <c r="J25" s="251"/>
      <c r="K25" s="1"/>
      <c r="L25" s="8"/>
      <c r="M25" s="18"/>
      <c r="N25" s="28"/>
      <c r="O25" s="28"/>
      <c r="P25" s="28"/>
      <c r="Q25" s="28"/>
      <c r="R25" s="28"/>
      <c r="S25" s="28"/>
      <c r="T25" s="20"/>
      <c r="U25" s="251"/>
      <c r="V25" s="2"/>
      <c r="W25" s="8"/>
      <c r="X25" s="18"/>
      <c r="Y25" s="28"/>
      <c r="Z25" s="28"/>
      <c r="AA25" s="28"/>
      <c r="AB25" s="28"/>
      <c r="AC25" s="28"/>
      <c r="AD25" s="28"/>
      <c r="AE25" s="20"/>
      <c r="AF25" s="251"/>
      <c r="AG25" s="1"/>
      <c r="AH25" s="1"/>
      <c r="AI25" s="1"/>
      <c r="AJ25" s="1"/>
      <c r="AK25" s="1"/>
      <c r="AL25" s="1"/>
      <c r="AM25" s="1"/>
      <c r="AN25" s="1"/>
      <c r="AO25" s="1"/>
      <c r="AP25" s="1"/>
      <c r="AQ25" s="1"/>
      <c r="AR25" s="1"/>
      <c r="AS25" s="1"/>
      <c r="AT25" s="1"/>
      <c r="AU25" s="1"/>
      <c r="AV25" s="1"/>
      <c r="AW25" s="1"/>
      <c r="AX25" s="1"/>
      <c r="AY25" s="1"/>
      <c r="AZ25" s="1"/>
      <c r="BA25" s="1"/>
      <c r="BB25" s="1"/>
      <c r="BC25" s="1"/>
      <c r="BD25" s="1"/>
      <c r="BE25" s="1"/>
    </row>
    <row r="26" spans="1:57" ht="14.25" customHeight="1" x14ac:dyDescent="0.75">
      <c r="A26" s="8"/>
      <c r="B26" s="63" t="s">
        <v>18</v>
      </c>
      <c r="C26" s="44" t="s">
        <v>3</v>
      </c>
      <c r="D26" s="44" t="s">
        <v>4</v>
      </c>
      <c r="E26" s="44" t="s">
        <v>5</v>
      </c>
      <c r="F26" s="44" t="s">
        <v>6</v>
      </c>
      <c r="G26" s="84" t="s">
        <v>33</v>
      </c>
      <c r="H26" s="44" t="s">
        <v>7</v>
      </c>
      <c r="I26" s="66" t="s">
        <v>8</v>
      </c>
      <c r="J26" s="44" t="s">
        <v>56</v>
      </c>
      <c r="K26" s="1"/>
      <c r="L26" s="8"/>
      <c r="M26" s="63" t="s">
        <v>18</v>
      </c>
      <c r="N26" s="44" t="s">
        <v>3</v>
      </c>
      <c r="O26" s="44" t="s">
        <v>4</v>
      </c>
      <c r="P26" s="44" t="s">
        <v>5</v>
      </c>
      <c r="Q26" s="44" t="s">
        <v>6</v>
      </c>
      <c r="R26" s="84" t="s">
        <v>33</v>
      </c>
      <c r="S26" s="44" t="s">
        <v>7</v>
      </c>
      <c r="T26" s="66" t="s">
        <v>8</v>
      </c>
      <c r="U26" s="44" t="s">
        <v>56</v>
      </c>
      <c r="V26" s="1"/>
      <c r="W26" s="8"/>
      <c r="X26" s="63" t="s">
        <v>18</v>
      </c>
      <c r="Y26" s="44" t="s">
        <v>3</v>
      </c>
      <c r="Z26" s="44" t="s">
        <v>4</v>
      </c>
      <c r="AA26" s="44" t="s">
        <v>5</v>
      </c>
      <c r="AB26" s="44" t="s">
        <v>6</v>
      </c>
      <c r="AC26" s="84" t="s">
        <v>33</v>
      </c>
      <c r="AD26" s="44" t="s">
        <v>7</v>
      </c>
      <c r="AE26" s="66" t="s">
        <v>8</v>
      </c>
      <c r="AF26" s="44" t="s">
        <v>56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row>
    <row r="27" spans="1:57" ht="14.25" customHeight="1" x14ac:dyDescent="0.75">
      <c r="A27" s="35"/>
      <c r="B27" s="79" t="s">
        <v>22</v>
      </c>
      <c r="C27" s="36">
        <v>1</v>
      </c>
      <c r="D27" s="36">
        <v>1</v>
      </c>
      <c r="E27" s="80">
        <v>0</v>
      </c>
      <c r="F27" s="80">
        <f>C27*D27*E27</f>
        <v>0</v>
      </c>
      <c r="G27" s="28">
        <v>6</v>
      </c>
      <c r="H27" s="28" t="s">
        <v>10</v>
      </c>
      <c r="I27" s="20" t="s">
        <v>10</v>
      </c>
      <c r="J27" s="260"/>
      <c r="K27" s="1"/>
      <c r="L27" s="35"/>
      <c r="M27" s="18" t="s">
        <v>10</v>
      </c>
      <c r="N27" s="28" t="s">
        <v>10</v>
      </c>
      <c r="O27" s="28" t="s">
        <v>10</v>
      </c>
      <c r="P27" s="28" t="s">
        <v>10</v>
      </c>
      <c r="Q27" s="28" t="s">
        <v>10</v>
      </c>
      <c r="R27" s="28" t="s">
        <v>10</v>
      </c>
      <c r="S27" s="28" t="s">
        <v>10</v>
      </c>
      <c r="T27" s="20" t="s">
        <v>10</v>
      </c>
      <c r="U27" s="260"/>
      <c r="V27" s="2"/>
      <c r="W27" s="35"/>
      <c r="X27" s="79" t="s">
        <v>22</v>
      </c>
      <c r="Y27" s="28">
        <v>1</v>
      </c>
      <c r="Z27" s="28">
        <v>1</v>
      </c>
      <c r="AA27" s="80">
        <v>0</v>
      </c>
      <c r="AB27" s="80">
        <f>Y27*Z27*AA27</f>
        <v>0</v>
      </c>
      <c r="AC27" s="28">
        <v>7</v>
      </c>
      <c r="AD27" s="28" t="s">
        <v>10</v>
      </c>
      <c r="AE27" s="20" t="s">
        <v>10</v>
      </c>
      <c r="AF27" s="260"/>
      <c r="AG27" s="1"/>
      <c r="AH27" s="1"/>
      <c r="AI27" s="1"/>
      <c r="AJ27" s="1"/>
      <c r="AK27" s="1"/>
      <c r="AL27" s="1"/>
      <c r="AM27" s="1"/>
      <c r="AN27" s="1"/>
      <c r="AO27" s="1"/>
      <c r="AP27" s="1"/>
      <c r="AQ27" s="1"/>
      <c r="AR27" s="1"/>
      <c r="AS27" s="1"/>
      <c r="AT27" s="1"/>
      <c r="AU27" s="1"/>
      <c r="AV27" s="1"/>
      <c r="AW27" s="1"/>
      <c r="AX27" s="1"/>
      <c r="AY27" s="1"/>
      <c r="AZ27" s="1"/>
      <c r="BA27" s="1"/>
      <c r="BB27" s="1"/>
      <c r="BC27" s="1"/>
      <c r="BD27" s="1"/>
      <c r="BE27" s="1"/>
    </row>
    <row r="28" spans="1:57" ht="14.25" customHeight="1" x14ac:dyDescent="0.75">
      <c r="A28" s="8"/>
      <c r="B28" s="79" t="s">
        <v>22</v>
      </c>
      <c r="C28" s="28" cm="1">
        <f t="array" ref="C28">_xlfn.IFS(Start!N51 &lt;= 5,4,Start!N51 =6,5,Start!N51=7,5,Start!N51&gt;=8,6)</f>
        <v>5</v>
      </c>
      <c r="D28" s="28">
        <v>4</v>
      </c>
      <c r="E28" s="80" t="e" cm="1">
        <f t="array" ref="E28">Start!D8*_xlfn.IFS(Start!O51 &lt;= 3,0.7, Start!O51 = 4,0.725, Start!O51 &gt;= 5, 0.75)</f>
        <v>#VALUE!</v>
      </c>
      <c r="F28" s="80" t="e">
        <f>C28*D28*E28</f>
        <v>#VALUE!</v>
      </c>
      <c r="G28" s="28" t="s">
        <v>10</v>
      </c>
      <c r="H28" s="28" t="s">
        <v>10</v>
      </c>
      <c r="I28" s="20" t="s">
        <v>10</v>
      </c>
      <c r="J28" s="251"/>
      <c r="K28" s="1"/>
      <c r="L28" s="8"/>
      <c r="M28" s="79" t="s">
        <v>22</v>
      </c>
      <c r="N28" s="28" cm="1">
        <f t="array" ref="N28">_xlfn.IFS(Start!N51 &lt;=6,5,Start!N51&gt;=7,6)</f>
        <v>5</v>
      </c>
      <c r="O28" s="28">
        <v>4</v>
      </c>
      <c r="P28" s="80" t="e" cm="1">
        <f t="array" ref="P28">Start!D8*_xlfn.IFS(Start!O51 &lt;= 3,0.725, Start!O51 = 4,0.75, Start!O51 &gt;= 5, 0.775)</f>
        <v>#VALUE!</v>
      </c>
      <c r="Q28" s="80" t="e">
        <f>N28*O28*P28</f>
        <v>#VALUE!</v>
      </c>
      <c r="R28" s="28" t="s">
        <v>10</v>
      </c>
      <c r="S28" s="28" t="s">
        <v>10</v>
      </c>
      <c r="T28" s="20" t="s">
        <v>10</v>
      </c>
      <c r="U28" s="251"/>
      <c r="V28" s="2"/>
      <c r="W28" s="8"/>
      <c r="X28" s="79" t="s">
        <v>22</v>
      </c>
      <c r="Y28" s="28" cm="1">
        <f t="array" ref="Y28">_xlfn.IFS(Start!N51 &lt;= 5,4,Start!N51 =6,5,Start!N51=7,5,Start!N51&gt;=8,6)</f>
        <v>5</v>
      </c>
      <c r="Z28" s="28">
        <v>3</v>
      </c>
      <c r="AA28" s="80" t="e" cm="1">
        <f t="array" ref="AA28">Start!D8*_xlfn.IFS(Start!O51 &lt;= 3,0.75, Start!O51 = 4,0.775, Start!O51 &gt;= 5, 0.8)</f>
        <v>#VALUE!</v>
      </c>
      <c r="AB28" s="80" t="e">
        <f>Y28*Z28*AA28</f>
        <v>#VALUE!</v>
      </c>
      <c r="AC28" s="28">
        <v>7</v>
      </c>
      <c r="AD28" s="28" t="s">
        <v>10</v>
      </c>
      <c r="AE28" s="20" t="s">
        <v>10</v>
      </c>
      <c r="AF28" s="251"/>
      <c r="AG28" s="1"/>
      <c r="AH28" s="1"/>
      <c r="AI28" s="1"/>
      <c r="AJ28" s="1"/>
      <c r="AK28" s="1"/>
      <c r="AL28" s="1"/>
      <c r="AM28" s="1"/>
      <c r="AN28" s="1"/>
      <c r="AO28" s="1"/>
      <c r="AP28" s="1"/>
      <c r="AQ28" s="1"/>
      <c r="AR28" s="1"/>
      <c r="AS28" s="1"/>
      <c r="AT28" s="1"/>
      <c r="AU28" s="1"/>
      <c r="AV28" s="1"/>
      <c r="AW28" s="1"/>
      <c r="AX28" s="1"/>
      <c r="AY28" s="1"/>
      <c r="AZ28" s="1"/>
      <c r="BA28" s="1"/>
      <c r="BB28" s="1"/>
      <c r="BC28" s="1"/>
      <c r="BD28" s="1"/>
      <c r="BE28" s="1"/>
    </row>
    <row r="29" spans="1:57" ht="14.25" customHeight="1" x14ac:dyDescent="0.75">
      <c r="A29" s="8"/>
      <c r="B29" s="79" t="s">
        <v>85</v>
      </c>
      <c r="C29" s="36">
        <v>4</v>
      </c>
      <c r="D29" s="41" t="s">
        <v>88</v>
      </c>
      <c r="E29" s="80">
        <v>0</v>
      </c>
      <c r="F29" s="28" t="s">
        <v>10</v>
      </c>
      <c r="G29" s="38">
        <v>44020</v>
      </c>
      <c r="H29" s="28" t="s">
        <v>10</v>
      </c>
      <c r="I29" s="20" t="s">
        <v>10</v>
      </c>
      <c r="J29" s="251"/>
      <c r="K29" s="1"/>
      <c r="L29" s="35"/>
      <c r="M29" s="79" t="s">
        <v>85</v>
      </c>
      <c r="N29" s="36">
        <v>4</v>
      </c>
      <c r="O29" s="41" t="s">
        <v>88</v>
      </c>
      <c r="P29" s="80">
        <v>0</v>
      </c>
      <c r="Q29" s="28" t="s">
        <v>10</v>
      </c>
      <c r="R29" s="38">
        <v>44020</v>
      </c>
      <c r="S29" s="28" t="s">
        <v>10</v>
      </c>
      <c r="T29" s="20" t="s">
        <v>10</v>
      </c>
      <c r="U29" s="251"/>
      <c r="V29" s="2"/>
      <c r="W29" s="35"/>
      <c r="X29" s="79" t="s">
        <v>85</v>
      </c>
      <c r="Y29" s="36">
        <v>4</v>
      </c>
      <c r="Z29" s="41" t="s">
        <v>88</v>
      </c>
      <c r="AA29" s="80">
        <v>0</v>
      </c>
      <c r="AB29" s="28" t="s">
        <v>10</v>
      </c>
      <c r="AC29" s="38">
        <v>44020</v>
      </c>
      <c r="AD29" s="28" t="s">
        <v>10</v>
      </c>
      <c r="AE29" s="20" t="s">
        <v>10</v>
      </c>
      <c r="AF29" s="25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ht="14.25" customHeight="1" x14ac:dyDescent="0.75">
      <c r="A30" s="27"/>
      <c r="B30" s="79" t="s">
        <v>202</v>
      </c>
      <c r="C30" s="28">
        <v>3</v>
      </c>
      <c r="D30" s="41" t="s">
        <v>89</v>
      </c>
      <c r="E30" s="37">
        <v>0</v>
      </c>
      <c r="F30" s="28" t="s">
        <v>10</v>
      </c>
      <c r="G30" s="38">
        <v>44020</v>
      </c>
      <c r="H30" s="28" t="s">
        <v>10</v>
      </c>
      <c r="I30" s="95" t="s">
        <v>203</v>
      </c>
      <c r="J30" s="251"/>
      <c r="K30" s="26"/>
      <c r="L30" s="191"/>
      <c r="M30" s="79" t="s">
        <v>202</v>
      </c>
      <c r="N30" s="28">
        <v>3</v>
      </c>
      <c r="O30" s="41" t="s">
        <v>89</v>
      </c>
      <c r="P30" s="37">
        <v>0</v>
      </c>
      <c r="Q30" s="28" t="s">
        <v>10</v>
      </c>
      <c r="R30" s="38">
        <v>44020</v>
      </c>
      <c r="S30" s="28" t="s">
        <v>10</v>
      </c>
      <c r="T30" s="95" t="s">
        <v>203</v>
      </c>
      <c r="U30" s="251"/>
      <c r="V30" s="26"/>
      <c r="W30" s="191"/>
      <c r="X30" s="79" t="s">
        <v>202</v>
      </c>
      <c r="Y30" s="28">
        <v>3</v>
      </c>
      <c r="Z30" s="41" t="s">
        <v>89</v>
      </c>
      <c r="AA30" s="37">
        <v>0</v>
      </c>
      <c r="AB30" s="28" t="s">
        <v>10</v>
      </c>
      <c r="AC30" s="38">
        <v>44020</v>
      </c>
      <c r="AD30" s="28" t="s">
        <v>10</v>
      </c>
      <c r="AE30" s="95" t="s">
        <v>203</v>
      </c>
      <c r="AF30" s="251"/>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row>
    <row r="31" spans="1:57" ht="14.25" customHeight="1" x14ac:dyDescent="0.75">
      <c r="A31" s="8"/>
      <c r="B31" s="79" t="s">
        <v>86</v>
      </c>
      <c r="C31" s="28">
        <v>3</v>
      </c>
      <c r="D31" s="41" t="s">
        <v>80</v>
      </c>
      <c r="E31" s="37">
        <v>0</v>
      </c>
      <c r="F31" s="28" t="s">
        <v>10</v>
      </c>
      <c r="G31" s="38">
        <v>44020</v>
      </c>
      <c r="H31" s="28" t="s">
        <v>10</v>
      </c>
      <c r="I31" s="20" t="s">
        <v>10</v>
      </c>
      <c r="J31" s="251"/>
      <c r="K31" s="1"/>
      <c r="L31" s="8"/>
      <c r="M31" s="79" t="s">
        <v>86</v>
      </c>
      <c r="N31" s="28">
        <v>4</v>
      </c>
      <c r="O31" s="41" t="s">
        <v>80</v>
      </c>
      <c r="P31" s="37">
        <v>0</v>
      </c>
      <c r="Q31" s="28" t="s">
        <v>10</v>
      </c>
      <c r="R31" s="38">
        <v>44020</v>
      </c>
      <c r="S31" s="28" t="s">
        <v>10</v>
      </c>
      <c r="T31" s="20" t="s">
        <v>10</v>
      </c>
      <c r="U31" s="251"/>
      <c r="V31" s="2"/>
      <c r="W31" s="8"/>
      <c r="X31" s="79" t="s">
        <v>86</v>
      </c>
      <c r="Y31" s="28">
        <v>4</v>
      </c>
      <c r="Z31" s="41" t="s">
        <v>80</v>
      </c>
      <c r="AA31" s="37">
        <v>0</v>
      </c>
      <c r="AB31" s="28" t="s">
        <v>10</v>
      </c>
      <c r="AC31" s="38">
        <v>44020</v>
      </c>
      <c r="AD31" s="28" t="s">
        <v>10</v>
      </c>
      <c r="AE31" s="20" t="s">
        <v>10</v>
      </c>
      <c r="AF31" s="25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ht="14.25" customHeight="1" x14ac:dyDescent="0.75">
      <c r="A32" s="8"/>
      <c r="B32" s="79" t="s">
        <v>87</v>
      </c>
      <c r="C32" s="36">
        <v>2</v>
      </c>
      <c r="D32" s="41" t="s">
        <v>89</v>
      </c>
      <c r="E32" s="36">
        <v>0</v>
      </c>
      <c r="F32" s="28" t="s">
        <v>10</v>
      </c>
      <c r="G32" s="38">
        <v>44020</v>
      </c>
      <c r="H32" s="28" t="s">
        <v>10</v>
      </c>
      <c r="I32" s="20" t="s">
        <v>10</v>
      </c>
      <c r="J32" s="251"/>
      <c r="K32" s="1"/>
      <c r="L32" s="8"/>
      <c r="M32" s="79" t="s">
        <v>87</v>
      </c>
      <c r="N32" s="36">
        <v>2</v>
      </c>
      <c r="O32" s="41" t="s">
        <v>89</v>
      </c>
      <c r="P32" s="36">
        <v>0</v>
      </c>
      <c r="Q32" s="28" t="s">
        <v>10</v>
      </c>
      <c r="R32" s="38">
        <v>44020</v>
      </c>
      <c r="S32" s="28" t="s">
        <v>10</v>
      </c>
      <c r="T32" s="20" t="s">
        <v>10</v>
      </c>
      <c r="U32" s="251"/>
      <c r="V32" s="2"/>
      <c r="W32" s="8"/>
      <c r="X32" s="79" t="s">
        <v>87</v>
      </c>
      <c r="Y32" s="36">
        <v>2</v>
      </c>
      <c r="Z32" s="41" t="s">
        <v>89</v>
      </c>
      <c r="AA32" s="36">
        <v>0</v>
      </c>
      <c r="AB32" s="28" t="s">
        <v>10</v>
      </c>
      <c r="AC32" s="38">
        <v>44020</v>
      </c>
      <c r="AD32" s="28" t="s">
        <v>10</v>
      </c>
      <c r="AE32" s="20" t="s">
        <v>10</v>
      </c>
      <c r="AF32" s="25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ht="15.75" customHeight="1" x14ac:dyDescent="0.75">
      <c r="A33" s="32"/>
      <c r="B33" s="61" t="s">
        <v>148</v>
      </c>
      <c r="C33" s="59">
        <v>3</v>
      </c>
      <c r="D33" s="59" t="s">
        <v>149</v>
      </c>
      <c r="E33" s="59">
        <v>0</v>
      </c>
      <c r="F33" s="59" t="s">
        <v>10</v>
      </c>
      <c r="G33" s="59" t="s">
        <v>10</v>
      </c>
      <c r="H33" s="59" t="s">
        <v>10</v>
      </c>
      <c r="I33" s="62" t="s">
        <v>167</v>
      </c>
      <c r="J33" s="251"/>
      <c r="K33" s="10"/>
      <c r="L33" s="32"/>
      <c r="M33" s="61" t="s">
        <v>148</v>
      </c>
      <c r="N33" s="59">
        <v>3</v>
      </c>
      <c r="O33" s="59" t="s">
        <v>149</v>
      </c>
      <c r="P33" s="59">
        <v>0</v>
      </c>
      <c r="Q33" s="59" t="s">
        <v>10</v>
      </c>
      <c r="R33" s="59" t="s">
        <v>10</v>
      </c>
      <c r="S33" s="59" t="s">
        <v>10</v>
      </c>
      <c r="T33" s="62" t="s">
        <v>167</v>
      </c>
      <c r="U33" s="251"/>
      <c r="V33" s="11"/>
      <c r="W33" s="32"/>
      <c r="X33" s="61" t="s">
        <v>148</v>
      </c>
      <c r="Y33" s="59">
        <v>3</v>
      </c>
      <c r="Z33" s="59" t="s">
        <v>149</v>
      </c>
      <c r="AA33" s="59">
        <v>0</v>
      </c>
      <c r="AB33" s="59" t="s">
        <v>10</v>
      </c>
      <c r="AC33" s="59" t="s">
        <v>10</v>
      </c>
      <c r="AD33" s="59" t="s">
        <v>10</v>
      </c>
      <c r="AE33" s="62" t="s">
        <v>167</v>
      </c>
      <c r="AF33" s="251"/>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row>
    <row r="34" spans="1:57" ht="14.25" customHeight="1" x14ac:dyDescent="0.75">
      <c r="A34" s="8"/>
      <c r="B34" s="18" t="s">
        <v>10</v>
      </c>
      <c r="C34" s="28" t="s">
        <v>10</v>
      </c>
      <c r="D34" s="28" t="s">
        <v>10</v>
      </c>
      <c r="E34" s="28" t="s">
        <v>10</v>
      </c>
      <c r="F34" s="28" t="s">
        <v>10</v>
      </c>
      <c r="G34" s="28" t="s">
        <v>10</v>
      </c>
      <c r="H34" s="28" t="s">
        <v>10</v>
      </c>
      <c r="I34" s="20" t="s">
        <v>10</v>
      </c>
      <c r="J34" s="251"/>
      <c r="K34" s="1"/>
      <c r="L34" s="8"/>
      <c r="M34" s="18" t="s">
        <v>10</v>
      </c>
      <c r="N34" s="28" t="s">
        <v>10</v>
      </c>
      <c r="O34" s="28" t="s">
        <v>10</v>
      </c>
      <c r="P34" s="28" t="s">
        <v>10</v>
      </c>
      <c r="Q34" s="28" t="s">
        <v>10</v>
      </c>
      <c r="R34" s="28" t="s">
        <v>10</v>
      </c>
      <c r="S34" s="28" t="s">
        <v>10</v>
      </c>
      <c r="T34" s="20" t="s">
        <v>10</v>
      </c>
      <c r="U34" s="251"/>
      <c r="V34" s="2"/>
      <c r="W34" s="8"/>
      <c r="X34" s="18" t="s">
        <v>10</v>
      </c>
      <c r="Y34" s="28" t="s">
        <v>10</v>
      </c>
      <c r="Z34" s="28" t="s">
        <v>10</v>
      </c>
      <c r="AA34" s="28" t="s">
        <v>10</v>
      </c>
      <c r="AB34" s="28" t="s">
        <v>10</v>
      </c>
      <c r="AC34" s="28" t="s">
        <v>10</v>
      </c>
      <c r="AD34" s="28" t="s">
        <v>10</v>
      </c>
      <c r="AE34" s="20" t="s">
        <v>10</v>
      </c>
      <c r="AF34" s="25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ht="14.25" customHeight="1" x14ac:dyDescent="0.75">
      <c r="A35" s="8"/>
      <c r="B35" s="63" t="s">
        <v>17</v>
      </c>
      <c r="C35" s="28" t="s">
        <v>10</v>
      </c>
      <c r="D35" s="28" t="s">
        <v>10</v>
      </c>
      <c r="E35" s="28" t="s">
        <v>10</v>
      </c>
      <c r="F35" s="39" t="e">
        <f>F27+F28</f>
        <v>#VALUE!</v>
      </c>
      <c r="G35" s="28" t="s">
        <v>10</v>
      </c>
      <c r="H35" s="28" t="s">
        <v>10</v>
      </c>
      <c r="I35" s="20" t="s">
        <v>10</v>
      </c>
      <c r="J35" s="251"/>
      <c r="K35" s="1"/>
      <c r="L35" s="8"/>
      <c r="M35" s="63" t="s">
        <v>17</v>
      </c>
      <c r="N35" s="28" t="s">
        <v>10</v>
      </c>
      <c r="O35" s="28" t="s">
        <v>10</v>
      </c>
      <c r="P35" s="28" t="s">
        <v>10</v>
      </c>
      <c r="Q35" s="39" t="e">
        <f>Q28</f>
        <v>#VALUE!</v>
      </c>
      <c r="R35" s="28" t="s">
        <v>10</v>
      </c>
      <c r="S35" s="28" t="s">
        <v>10</v>
      </c>
      <c r="T35" s="20" t="s">
        <v>10</v>
      </c>
      <c r="U35" s="251"/>
      <c r="V35" s="2"/>
      <c r="W35" s="8"/>
      <c r="X35" s="63" t="s">
        <v>17</v>
      </c>
      <c r="Y35" s="28" t="s">
        <v>10</v>
      </c>
      <c r="Z35" s="28" t="s">
        <v>10</v>
      </c>
      <c r="AA35" s="28" t="s">
        <v>10</v>
      </c>
      <c r="AB35" s="39" t="e">
        <f>AB27+AB28</f>
        <v>#VALUE!</v>
      </c>
      <c r="AC35" s="28" t="s">
        <v>10</v>
      </c>
      <c r="AD35" s="28" t="s">
        <v>10</v>
      </c>
      <c r="AE35" s="20" t="s">
        <v>10</v>
      </c>
      <c r="AF35" s="25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ht="14.25" customHeight="1" x14ac:dyDescent="0.75">
      <c r="A36" s="8"/>
      <c r="B36" s="18"/>
      <c r="C36" s="28"/>
      <c r="D36" s="28"/>
      <c r="E36" s="28"/>
      <c r="F36" s="28"/>
      <c r="G36" s="28"/>
      <c r="H36" s="28"/>
      <c r="I36" s="20"/>
      <c r="J36" s="251"/>
      <c r="K36" s="1"/>
      <c r="L36" s="8"/>
      <c r="M36" s="18"/>
      <c r="N36" s="28"/>
      <c r="O36" s="28"/>
      <c r="P36" s="28"/>
      <c r="Q36" s="28"/>
      <c r="R36" s="28"/>
      <c r="S36" s="28"/>
      <c r="T36" s="20"/>
      <c r="U36" s="251"/>
      <c r="V36" s="2"/>
      <c r="W36" s="8"/>
      <c r="X36" s="18"/>
      <c r="Y36" s="28"/>
      <c r="Z36" s="28"/>
      <c r="AA36" s="28"/>
      <c r="AB36" s="28"/>
      <c r="AC36" s="28"/>
      <c r="AD36" s="28"/>
      <c r="AE36" s="20"/>
      <c r="AF36" s="25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ht="14.25" customHeight="1" x14ac:dyDescent="0.75">
      <c r="A37" s="8"/>
      <c r="B37" s="63" t="s">
        <v>21</v>
      </c>
      <c r="C37" s="44" t="s">
        <v>3</v>
      </c>
      <c r="D37" s="44" t="s">
        <v>4</v>
      </c>
      <c r="E37" s="44" t="s">
        <v>5</v>
      </c>
      <c r="F37" s="44" t="s">
        <v>6</v>
      </c>
      <c r="G37" s="84" t="s">
        <v>33</v>
      </c>
      <c r="H37" s="44" t="s">
        <v>7</v>
      </c>
      <c r="I37" s="66" t="s">
        <v>8</v>
      </c>
      <c r="J37" s="44" t="s">
        <v>56</v>
      </c>
      <c r="K37" s="1"/>
      <c r="L37" s="8"/>
      <c r="M37" s="63" t="s">
        <v>21</v>
      </c>
      <c r="N37" s="44" t="s">
        <v>3</v>
      </c>
      <c r="O37" s="44" t="s">
        <v>4</v>
      </c>
      <c r="P37" s="44" t="s">
        <v>5</v>
      </c>
      <c r="Q37" s="44" t="s">
        <v>6</v>
      </c>
      <c r="R37" s="84" t="s">
        <v>33</v>
      </c>
      <c r="S37" s="44" t="s">
        <v>7</v>
      </c>
      <c r="T37" s="66" t="s">
        <v>8</v>
      </c>
      <c r="U37" s="44" t="s">
        <v>56</v>
      </c>
      <c r="V37" s="1"/>
      <c r="W37" s="8"/>
      <c r="X37" s="63" t="s">
        <v>21</v>
      </c>
      <c r="Y37" s="44" t="s">
        <v>3</v>
      </c>
      <c r="Z37" s="44" t="s">
        <v>4</v>
      </c>
      <c r="AA37" s="44" t="s">
        <v>5</v>
      </c>
      <c r="AB37" s="44" t="s">
        <v>6</v>
      </c>
      <c r="AC37" s="84" t="s">
        <v>33</v>
      </c>
      <c r="AD37" s="44" t="s">
        <v>7</v>
      </c>
      <c r="AE37" s="66" t="s">
        <v>8</v>
      </c>
      <c r="AF37" s="44" t="s">
        <v>56</v>
      </c>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ht="14.25" customHeight="1" x14ac:dyDescent="0.75">
      <c r="A38" s="35"/>
      <c r="B38" s="85" t="str">
        <f>Start!C14</f>
        <v>SQUAT VARIANT</v>
      </c>
      <c r="C38" s="36">
        <v>3</v>
      </c>
      <c r="D38" s="36">
        <v>6</v>
      </c>
      <c r="E38" s="80" t="e">
        <f>Start!D14*0.65</f>
        <v>#VALUE!</v>
      </c>
      <c r="F38" s="80" t="e">
        <f>C38*D38*E38</f>
        <v>#VALUE!</v>
      </c>
      <c r="G38" s="28" t="s">
        <v>10</v>
      </c>
      <c r="H38" s="28" t="s">
        <v>10</v>
      </c>
      <c r="I38" s="20" t="s">
        <v>10</v>
      </c>
      <c r="J38" s="260"/>
      <c r="K38" s="1"/>
      <c r="L38" s="35"/>
      <c r="M38" s="85" t="str">
        <f>Start!C14</f>
        <v>SQUAT VARIANT</v>
      </c>
      <c r="N38" s="36">
        <v>3</v>
      </c>
      <c r="O38" s="36">
        <v>6</v>
      </c>
      <c r="P38" s="80" t="e">
        <f>Start!D14*0.675</f>
        <v>#VALUE!</v>
      </c>
      <c r="Q38" s="80" t="e">
        <f>N38*O38*P38</f>
        <v>#VALUE!</v>
      </c>
      <c r="R38" s="28" t="s">
        <v>10</v>
      </c>
      <c r="S38" s="28" t="s">
        <v>10</v>
      </c>
      <c r="T38" s="20" t="s">
        <v>10</v>
      </c>
      <c r="U38" s="260"/>
      <c r="V38" s="2"/>
      <c r="W38" s="35"/>
      <c r="X38" s="85" t="str">
        <f>Start!C14</f>
        <v>SQUAT VARIANT</v>
      </c>
      <c r="Y38" s="36">
        <v>3</v>
      </c>
      <c r="Z38" s="36">
        <v>6</v>
      </c>
      <c r="AA38" s="80" t="e">
        <f>Start!D14*0.7</f>
        <v>#VALUE!</v>
      </c>
      <c r="AB38" s="80" t="e">
        <f>Y38*Z38*AA38</f>
        <v>#VALUE!</v>
      </c>
      <c r="AC38" s="28" t="s">
        <v>10</v>
      </c>
      <c r="AD38" s="28" t="s">
        <v>10</v>
      </c>
      <c r="AE38" s="20" t="s">
        <v>10</v>
      </c>
      <c r="AF38" s="260"/>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ht="14.25" customHeight="1" x14ac:dyDescent="0.75">
      <c r="A39" s="35"/>
      <c r="B39" s="79" t="s">
        <v>11</v>
      </c>
      <c r="C39" s="36">
        <v>3</v>
      </c>
      <c r="D39" s="28">
        <v>8</v>
      </c>
      <c r="E39" s="80" t="e">
        <f>Start!D7*0.625</f>
        <v>#VALUE!</v>
      </c>
      <c r="F39" s="80" t="e">
        <f>C39*D39*E39</f>
        <v>#VALUE!</v>
      </c>
      <c r="G39" s="28" t="s">
        <v>10</v>
      </c>
      <c r="H39" s="28" t="s">
        <v>10</v>
      </c>
      <c r="I39" s="20" t="s">
        <v>10</v>
      </c>
      <c r="J39" s="251"/>
      <c r="K39" s="1"/>
      <c r="L39" s="35"/>
      <c r="M39" s="79" t="s">
        <v>11</v>
      </c>
      <c r="N39" s="36">
        <v>3</v>
      </c>
      <c r="O39" s="28">
        <v>8</v>
      </c>
      <c r="P39" s="80" t="e">
        <f>Start!D7*0.65</f>
        <v>#VALUE!</v>
      </c>
      <c r="Q39" s="80" t="e">
        <f>N39*O39*P39</f>
        <v>#VALUE!</v>
      </c>
      <c r="R39" s="28" t="s">
        <v>10</v>
      </c>
      <c r="S39" s="28" t="s">
        <v>10</v>
      </c>
      <c r="T39" s="20" t="s">
        <v>10</v>
      </c>
      <c r="U39" s="251"/>
      <c r="V39" s="2"/>
      <c r="W39" s="35"/>
      <c r="X39" s="79" t="s">
        <v>11</v>
      </c>
      <c r="Y39" s="36">
        <v>3</v>
      </c>
      <c r="Z39" s="28">
        <v>7</v>
      </c>
      <c r="AA39" s="80" t="e">
        <f>Start!D7*0.675</f>
        <v>#VALUE!</v>
      </c>
      <c r="AB39" s="80" t="e">
        <f>Y39*Z39*AA39</f>
        <v>#VALUE!</v>
      </c>
      <c r="AC39" s="28" t="s">
        <v>10</v>
      </c>
      <c r="AD39" s="28" t="s">
        <v>10</v>
      </c>
      <c r="AE39" s="20" t="s">
        <v>10</v>
      </c>
      <c r="AF39" s="25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ht="14.25" customHeight="1" x14ac:dyDescent="0.75">
      <c r="A40" s="8"/>
      <c r="B40" s="79" t="s">
        <v>90</v>
      </c>
      <c r="C40" s="28">
        <v>3</v>
      </c>
      <c r="D40" s="41" t="s">
        <v>89</v>
      </c>
      <c r="E40" s="37">
        <v>0</v>
      </c>
      <c r="F40" s="36" t="s">
        <v>10</v>
      </c>
      <c r="G40" s="38">
        <v>44020</v>
      </c>
      <c r="H40" s="28" t="s">
        <v>10</v>
      </c>
      <c r="I40" s="20" t="s">
        <v>10</v>
      </c>
      <c r="J40" s="251"/>
      <c r="K40" s="1"/>
      <c r="L40" s="8"/>
      <c r="M40" s="79" t="s">
        <v>90</v>
      </c>
      <c r="N40" s="28">
        <v>3</v>
      </c>
      <c r="O40" s="41" t="s">
        <v>89</v>
      </c>
      <c r="P40" s="37">
        <v>0</v>
      </c>
      <c r="Q40" s="36" t="s">
        <v>10</v>
      </c>
      <c r="R40" s="38">
        <v>44020</v>
      </c>
      <c r="S40" s="28" t="s">
        <v>10</v>
      </c>
      <c r="T40" s="20" t="s">
        <v>10</v>
      </c>
      <c r="U40" s="251"/>
      <c r="V40" s="2"/>
      <c r="W40" s="8"/>
      <c r="X40" s="79" t="s">
        <v>90</v>
      </c>
      <c r="Y40" s="28">
        <v>3</v>
      </c>
      <c r="Z40" s="41" t="s">
        <v>89</v>
      </c>
      <c r="AA40" s="37">
        <v>0</v>
      </c>
      <c r="AB40" s="36" t="s">
        <v>10</v>
      </c>
      <c r="AC40" s="38">
        <v>44020</v>
      </c>
      <c r="AD40" s="28" t="s">
        <v>10</v>
      </c>
      <c r="AE40" s="20" t="s">
        <v>10</v>
      </c>
      <c r="AF40" s="25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ht="14.25" customHeight="1" x14ac:dyDescent="0.75">
      <c r="A41" s="8"/>
      <c r="B41" s="79" t="s">
        <v>20</v>
      </c>
      <c r="C41" s="28">
        <v>3</v>
      </c>
      <c r="D41" s="41" t="s">
        <v>80</v>
      </c>
      <c r="E41" s="36">
        <v>0</v>
      </c>
      <c r="F41" s="36" t="s">
        <v>10</v>
      </c>
      <c r="G41" s="38">
        <v>44020</v>
      </c>
      <c r="H41" s="28" t="s">
        <v>10</v>
      </c>
      <c r="I41" s="20" t="s">
        <v>10</v>
      </c>
      <c r="J41" s="251"/>
      <c r="K41" s="1"/>
      <c r="L41" s="8"/>
      <c r="M41" s="79" t="s">
        <v>20</v>
      </c>
      <c r="N41" s="28">
        <v>3</v>
      </c>
      <c r="O41" s="41" t="s">
        <v>80</v>
      </c>
      <c r="P41" s="36">
        <v>0</v>
      </c>
      <c r="Q41" s="36" t="s">
        <v>10</v>
      </c>
      <c r="R41" s="38">
        <v>44020</v>
      </c>
      <c r="S41" s="28" t="s">
        <v>10</v>
      </c>
      <c r="T41" s="20" t="s">
        <v>10</v>
      </c>
      <c r="U41" s="251"/>
      <c r="V41" s="2"/>
      <c r="W41" s="8"/>
      <c r="X41" s="79" t="s">
        <v>20</v>
      </c>
      <c r="Y41" s="28">
        <v>3</v>
      </c>
      <c r="Z41" s="41" t="s">
        <v>80</v>
      </c>
      <c r="AA41" s="36">
        <v>0</v>
      </c>
      <c r="AB41" s="36" t="s">
        <v>10</v>
      </c>
      <c r="AC41" s="38">
        <v>44020</v>
      </c>
      <c r="AD41" s="28" t="s">
        <v>10</v>
      </c>
      <c r="AE41" s="20" t="s">
        <v>10</v>
      </c>
      <c r="AF41" s="25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ht="14.25" customHeight="1" x14ac:dyDescent="0.75">
      <c r="A42" s="33"/>
      <c r="B42" s="79" t="s">
        <v>91</v>
      </c>
      <c r="C42" s="36">
        <v>3</v>
      </c>
      <c r="D42" s="41" t="s">
        <v>89</v>
      </c>
      <c r="E42" s="36">
        <v>0</v>
      </c>
      <c r="F42" s="36" t="s">
        <v>10</v>
      </c>
      <c r="G42" s="38">
        <v>44020</v>
      </c>
      <c r="H42" s="36" t="s">
        <v>10</v>
      </c>
      <c r="I42" s="83" t="s">
        <v>10</v>
      </c>
      <c r="J42" s="251"/>
      <c r="K42" s="12"/>
      <c r="L42" s="33"/>
      <c r="M42" s="79" t="s">
        <v>91</v>
      </c>
      <c r="N42" s="36">
        <v>3</v>
      </c>
      <c r="O42" s="41" t="s">
        <v>89</v>
      </c>
      <c r="P42" s="36">
        <v>0</v>
      </c>
      <c r="Q42" s="36" t="s">
        <v>10</v>
      </c>
      <c r="R42" s="38">
        <v>44020</v>
      </c>
      <c r="S42" s="36" t="s">
        <v>10</v>
      </c>
      <c r="T42" s="83" t="s">
        <v>10</v>
      </c>
      <c r="U42" s="251"/>
      <c r="V42" s="13"/>
      <c r="W42" s="33"/>
      <c r="X42" s="79" t="s">
        <v>91</v>
      </c>
      <c r="Y42" s="36">
        <v>3</v>
      </c>
      <c r="Z42" s="41" t="s">
        <v>89</v>
      </c>
      <c r="AA42" s="36">
        <v>0</v>
      </c>
      <c r="AB42" s="36" t="s">
        <v>10</v>
      </c>
      <c r="AC42" s="38">
        <v>44020</v>
      </c>
      <c r="AD42" s="36" t="s">
        <v>10</v>
      </c>
      <c r="AE42" s="83" t="s">
        <v>10</v>
      </c>
      <c r="AF42" s="251"/>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row>
    <row r="43" spans="1:57" ht="14.25" customHeight="1" x14ac:dyDescent="0.75">
      <c r="A43" s="40"/>
      <c r="B43" s="79" t="s">
        <v>196</v>
      </c>
      <c r="C43" s="36">
        <v>3</v>
      </c>
      <c r="D43" s="41" t="s">
        <v>80</v>
      </c>
      <c r="E43" s="36">
        <v>0</v>
      </c>
      <c r="F43" s="36" t="s">
        <v>10</v>
      </c>
      <c r="G43" s="38">
        <v>44020</v>
      </c>
      <c r="H43" s="36" t="s">
        <v>10</v>
      </c>
      <c r="I43" s="83" t="s">
        <v>10</v>
      </c>
      <c r="J43" s="251"/>
      <c r="K43" s="42"/>
      <c r="L43" s="40"/>
      <c r="M43" s="79" t="s">
        <v>196</v>
      </c>
      <c r="N43" s="36">
        <v>3</v>
      </c>
      <c r="O43" s="41" t="s">
        <v>80</v>
      </c>
      <c r="P43" s="36">
        <v>0</v>
      </c>
      <c r="Q43" s="36" t="s">
        <v>10</v>
      </c>
      <c r="R43" s="38">
        <v>44020</v>
      </c>
      <c r="S43" s="36" t="s">
        <v>10</v>
      </c>
      <c r="T43" s="83" t="s">
        <v>10</v>
      </c>
      <c r="U43" s="251"/>
      <c r="V43" s="42"/>
      <c r="W43" s="40"/>
      <c r="X43" s="79" t="s">
        <v>196</v>
      </c>
      <c r="Y43" s="36">
        <v>3</v>
      </c>
      <c r="Z43" s="41" t="s">
        <v>80</v>
      </c>
      <c r="AA43" s="36">
        <v>0</v>
      </c>
      <c r="AB43" s="36" t="s">
        <v>10</v>
      </c>
      <c r="AC43" s="38">
        <v>44020</v>
      </c>
      <c r="AD43" s="36" t="s">
        <v>10</v>
      </c>
      <c r="AE43" s="83" t="s">
        <v>10</v>
      </c>
      <c r="AF43" s="251"/>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row>
    <row r="44" spans="1:57" ht="14.25" customHeight="1" x14ac:dyDescent="0.75">
      <c r="A44" s="40"/>
      <c r="B44" s="61" t="s">
        <v>154</v>
      </c>
      <c r="C44" s="59">
        <v>3</v>
      </c>
      <c r="D44" s="94" t="s">
        <v>155</v>
      </c>
      <c r="E44" s="59" t="s">
        <v>10</v>
      </c>
      <c r="F44" s="59" t="s">
        <v>10</v>
      </c>
      <c r="G44" s="59" t="s">
        <v>10</v>
      </c>
      <c r="H44" s="59" t="s">
        <v>10</v>
      </c>
      <c r="I44" s="62" t="s">
        <v>10</v>
      </c>
      <c r="J44" s="251"/>
      <c r="K44" s="42"/>
      <c r="L44" s="40"/>
      <c r="M44" s="61" t="s">
        <v>154</v>
      </c>
      <c r="N44" s="59">
        <v>3</v>
      </c>
      <c r="O44" s="94" t="s">
        <v>155</v>
      </c>
      <c r="P44" s="59" t="s">
        <v>10</v>
      </c>
      <c r="Q44" s="59" t="s">
        <v>10</v>
      </c>
      <c r="R44" s="59" t="s">
        <v>10</v>
      </c>
      <c r="S44" s="59" t="s">
        <v>10</v>
      </c>
      <c r="T44" s="62" t="s">
        <v>10</v>
      </c>
      <c r="U44" s="251"/>
      <c r="V44" s="42"/>
      <c r="W44" s="40"/>
      <c r="X44" s="61" t="s">
        <v>154</v>
      </c>
      <c r="Y44" s="59">
        <v>3</v>
      </c>
      <c r="Z44" s="94" t="s">
        <v>155</v>
      </c>
      <c r="AA44" s="59" t="s">
        <v>10</v>
      </c>
      <c r="AB44" s="59" t="s">
        <v>10</v>
      </c>
      <c r="AC44" s="59" t="s">
        <v>10</v>
      </c>
      <c r="AD44" s="59" t="s">
        <v>10</v>
      </c>
      <c r="AE44" s="62" t="s">
        <v>10</v>
      </c>
      <c r="AF44" s="251"/>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row>
    <row r="45" spans="1:57" ht="14.25" customHeight="1" x14ac:dyDescent="0.75">
      <c r="A45" s="40"/>
      <c r="B45" s="61" t="s">
        <v>147</v>
      </c>
      <c r="C45" s="59">
        <v>3</v>
      </c>
      <c r="D45" s="94" t="s">
        <v>79</v>
      </c>
      <c r="E45" s="59" t="s">
        <v>10</v>
      </c>
      <c r="F45" s="59" t="s">
        <v>10</v>
      </c>
      <c r="G45" s="59" t="s">
        <v>10</v>
      </c>
      <c r="H45" s="59" t="s">
        <v>10</v>
      </c>
      <c r="I45" s="62" t="s">
        <v>10</v>
      </c>
      <c r="J45" s="251"/>
      <c r="K45" s="42"/>
      <c r="L45" s="40"/>
      <c r="M45" s="61" t="s">
        <v>147</v>
      </c>
      <c r="N45" s="59">
        <v>3</v>
      </c>
      <c r="O45" s="94" t="s">
        <v>79</v>
      </c>
      <c r="P45" s="59" t="s">
        <v>10</v>
      </c>
      <c r="Q45" s="59" t="s">
        <v>10</v>
      </c>
      <c r="R45" s="59" t="s">
        <v>10</v>
      </c>
      <c r="S45" s="59" t="s">
        <v>10</v>
      </c>
      <c r="T45" s="62" t="s">
        <v>10</v>
      </c>
      <c r="U45" s="251"/>
      <c r="V45" s="42"/>
      <c r="W45" s="40"/>
      <c r="X45" s="61" t="s">
        <v>147</v>
      </c>
      <c r="Y45" s="59">
        <v>3</v>
      </c>
      <c r="Z45" s="94" t="s">
        <v>79</v>
      </c>
      <c r="AA45" s="59" t="s">
        <v>10</v>
      </c>
      <c r="AB45" s="59" t="s">
        <v>10</v>
      </c>
      <c r="AC45" s="59" t="s">
        <v>10</v>
      </c>
      <c r="AD45" s="59" t="s">
        <v>10</v>
      </c>
      <c r="AE45" s="62" t="s">
        <v>10</v>
      </c>
      <c r="AF45" s="251"/>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row>
    <row r="46" spans="1:57" ht="14.25" customHeight="1" x14ac:dyDescent="0.75">
      <c r="A46" s="8"/>
      <c r="B46" s="18" t="s">
        <v>10</v>
      </c>
      <c r="C46" s="28" t="s">
        <v>10</v>
      </c>
      <c r="D46" s="28" t="s">
        <v>10</v>
      </c>
      <c r="E46" s="28" t="s">
        <v>10</v>
      </c>
      <c r="F46" s="28" t="s">
        <v>10</v>
      </c>
      <c r="G46" s="28" t="s">
        <v>10</v>
      </c>
      <c r="H46" s="28" t="s">
        <v>10</v>
      </c>
      <c r="I46" s="20" t="s">
        <v>10</v>
      </c>
      <c r="J46" s="251"/>
      <c r="K46" s="1"/>
      <c r="L46" s="8"/>
      <c r="M46" s="18" t="s">
        <v>10</v>
      </c>
      <c r="N46" s="28" t="s">
        <v>10</v>
      </c>
      <c r="O46" s="28" t="s">
        <v>10</v>
      </c>
      <c r="P46" s="28" t="s">
        <v>10</v>
      </c>
      <c r="Q46" s="28" t="s">
        <v>10</v>
      </c>
      <c r="R46" s="28" t="s">
        <v>10</v>
      </c>
      <c r="S46" s="28" t="s">
        <v>10</v>
      </c>
      <c r="T46" s="20" t="s">
        <v>10</v>
      </c>
      <c r="U46" s="251"/>
      <c r="V46" s="2"/>
      <c r="W46" s="8"/>
      <c r="X46" s="18" t="s">
        <v>10</v>
      </c>
      <c r="Y46" s="28" t="s">
        <v>10</v>
      </c>
      <c r="Z46" s="28" t="s">
        <v>10</v>
      </c>
      <c r="AA46" s="28" t="s">
        <v>10</v>
      </c>
      <c r="AB46" s="28" t="s">
        <v>10</v>
      </c>
      <c r="AC46" s="28" t="s">
        <v>10</v>
      </c>
      <c r="AD46" s="28" t="s">
        <v>10</v>
      </c>
      <c r="AE46" s="20" t="s">
        <v>10</v>
      </c>
      <c r="AF46" s="25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ht="14.25" customHeight="1" x14ac:dyDescent="0.75">
      <c r="A47" s="8"/>
      <c r="B47" s="63" t="s">
        <v>13</v>
      </c>
      <c r="C47" s="28" t="s">
        <v>10</v>
      </c>
      <c r="D47" s="28" t="s">
        <v>10</v>
      </c>
      <c r="E47" s="28" t="s">
        <v>10</v>
      </c>
      <c r="F47" s="39" t="e">
        <f>F38</f>
        <v>#VALUE!</v>
      </c>
      <c r="G47" s="28" t="s">
        <v>10</v>
      </c>
      <c r="H47" s="28" t="s">
        <v>10</v>
      </c>
      <c r="I47" s="20" t="s">
        <v>10</v>
      </c>
      <c r="J47" s="251"/>
      <c r="K47" s="1"/>
      <c r="L47" s="8"/>
      <c r="M47" s="63" t="s">
        <v>13</v>
      </c>
      <c r="N47" s="28" t="s">
        <v>10</v>
      </c>
      <c r="O47" s="28" t="s">
        <v>10</v>
      </c>
      <c r="P47" s="28" t="s">
        <v>10</v>
      </c>
      <c r="Q47" s="39" t="e">
        <f>Q38</f>
        <v>#VALUE!</v>
      </c>
      <c r="R47" s="28" t="s">
        <v>10</v>
      </c>
      <c r="S47" s="28" t="s">
        <v>10</v>
      </c>
      <c r="T47" s="20" t="s">
        <v>10</v>
      </c>
      <c r="U47" s="251"/>
      <c r="V47" s="2"/>
      <c r="W47" s="8"/>
      <c r="X47" s="63" t="s">
        <v>13</v>
      </c>
      <c r="Y47" s="28" t="s">
        <v>10</v>
      </c>
      <c r="Z47" s="28" t="s">
        <v>10</v>
      </c>
      <c r="AA47" s="28" t="s">
        <v>10</v>
      </c>
      <c r="AB47" s="39" t="e">
        <f>AB38</f>
        <v>#VALUE!</v>
      </c>
      <c r="AC47" s="28" t="s">
        <v>10</v>
      </c>
      <c r="AD47" s="28" t="s">
        <v>10</v>
      </c>
      <c r="AE47" s="20" t="s">
        <v>10</v>
      </c>
      <c r="AF47" s="25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ht="14.25" customHeight="1" x14ac:dyDescent="0.75">
      <c r="A48" s="8"/>
      <c r="B48" s="63" t="s">
        <v>14</v>
      </c>
      <c r="C48" s="28" t="s">
        <v>10</v>
      </c>
      <c r="D48" s="28" t="s">
        <v>10</v>
      </c>
      <c r="E48" s="28" t="s">
        <v>10</v>
      </c>
      <c r="F48" s="39" t="e">
        <f>F39</f>
        <v>#VALUE!</v>
      </c>
      <c r="G48" s="28" t="s">
        <v>10</v>
      </c>
      <c r="H48" s="28" t="s">
        <v>10</v>
      </c>
      <c r="I48" s="20" t="s">
        <v>10</v>
      </c>
      <c r="J48" s="251"/>
      <c r="K48" s="1"/>
      <c r="L48" s="8"/>
      <c r="M48" s="63" t="s">
        <v>14</v>
      </c>
      <c r="N48" s="28" t="s">
        <v>10</v>
      </c>
      <c r="O48" s="28" t="s">
        <v>10</v>
      </c>
      <c r="P48" s="28" t="s">
        <v>10</v>
      </c>
      <c r="Q48" s="39" t="e">
        <f>Q39</f>
        <v>#VALUE!</v>
      </c>
      <c r="R48" s="28" t="s">
        <v>10</v>
      </c>
      <c r="S48" s="28" t="s">
        <v>10</v>
      </c>
      <c r="T48" s="20" t="s">
        <v>10</v>
      </c>
      <c r="U48" s="251"/>
      <c r="V48" s="2"/>
      <c r="W48" s="8"/>
      <c r="X48" s="63" t="s">
        <v>14</v>
      </c>
      <c r="Y48" s="28" t="s">
        <v>10</v>
      </c>
      <c r="Z48" s="28" t="s">
        <v>10</v>
      </c>
      <c r="AA48" s="28" t="s">
        <v>10</v>
      </c>
      <c r="AB48" s="39" t="e">
        <f>AB39</f>
        <v>#VALUE!</v>
      </c>
      <c r="AC48" s="28" t="s">
        <v>10</v>
      </c>
      <c r="AD48" s="28" t="s">
        <v>10</v>
      </c>
      <c r="AE48" s="20" t="s">
        <v>10</v>
      </c>
      <c r="AF48" s="25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ht="14.25" customHeight="1" thickBot="1" x14ac:dyDescent="0.9">
      <c r="A49" s="8"/>
      <c r="B49" s="23"/>
      <c r="C49" s="86"/>
      <c r="D49" s="86"/>
      <c r="E49" s="86"/>
      <c r="F49" s="86"/>
      <c r="G49" s="86"/>
      <c r="H49" s="86"/>
      <c r="I49" s="87"/>
      <c r="J49" s="251"/>
      <c r="K49" s="1"/>
      <c r="L49" s="8"/>
      <c r="M49" s="23"/>
      <c r="N49" s="86"/>
      <c r="O49" s="86"/>
      <c r="P49" s="86"/>
      <c r="Q49" s="86"/>
      <c r="R49" s="86"/>
      <c r="S49" s="86"/>
      <c r="T49" s="87"/>
      <c r="U49" s="251"/>
      <c r="V49" s="2"/>
      <c r="W49" s="8"/>
      <c r="X49" s="23"/>
      <c r="Y49" s="86"/>
      <c r="Z49" s="86"/>
      <c r="AA49" s="86"/>
      <c r="AB49" s="86"/>
      <c r="AC49" s="86"/>
      <c r="AD49" s="86"/>
      <c r="AE49" s="87"/>
      <c r="AF49" s="25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ht="14.25" customHeight="1" thickBot="1" x14ac:dyDescent="0.9">
      <c r="A50" s="8"/>
      <c r="B50" s="26"/>
      <c r="C50" s="26"/>
      <c r="D50" s="26"/>
      <c r="E50" s="263" t="s">
        <v>24</v>
      </c>
      <c r="F50" s="264"/>
      <c r="G50" s="257"/>
      <c r="H50" s="26"/>
      <c r="I50" s="26"/>
      <c r="J50" s="1"/>
      <c r="K50" s="1"/>
      <c r="L50" s="8"/>
      <c r="M50" s="26"/>
      <c r="N50" s="26"/>
      <c r="O50" s="26"/>
      <c r="P50" s="263" t="s">
        <v>24</v>
      </c>
      <c r="Q50" s="264"/>
      <c r="R50" s="257"/>
      <c r="S50" s="26"/>
      <c r="T50" s="26"/>
      <c r="U50" s="1"/>
      <c r="V50" s="1"/>
      <c r="W50" s="8"/>
      <c r="X50" s="26"/>
      <c r="Y50" s="26"/>
      <c r="Z50" s="26"/>
      <c r="AA50" s="263" t="s">
        <v>24</v>
      </c>
      <c r="AB50" s="264"/>
      <c r="AC50" s="257"/>
      <c r="AD50" s="26"/>
      <c r="AE50" s="26"/>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ht="14.25" customHeight="1" thickBot="1" x14ac:dyDescent="0.9">
      <c r="A51" s="8"/>
      <c r="B51" s="14"/>
      <c r="C51" s="1"/>
      <c r="D51" s="1"/>
      <c r="E51" s="258">
        <v>0</v>
      </c>
      <c r="F51" s="247"/>
      <c r="G51" s="248"/>
      <c r="H51" s="1"/>
      <c r="I51" s="1"/>
      <c r="J51" s="1"/>
      <c r="K51" s="1"/>
      <c r="L51" s="8"/>
      <c r="M51" s="14"/>
      <c r="N51" s="1"/>
      <c r="O51" s="1"/>
      <c r="P51" s="258">
        <v>0</v>
      </c>
      <c r="Q51" s="247"/>
      <c r="R51" s="248"/>
      <c r="S51" s="1"/>
      <c r="T51" s="1"/>
      <c r="U51" s="1"/>
      <c r="V51" s="1"/>
      <c r="W51" s="8"/>
      <c r="X51" s="14"/>
      <c r="Y51" s="1"/>
      <c r="Z51" s="1"/>
      <c r="AA51" s="258">
        <v>0</v>
      </c>
      <c r="AB51" s="247"/>
      <c r="AC51" s="248"/>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ht="14.75" x14ac:dyDescent="0.75">
      <c r="A52" s="8"/>
      <c r="B52" s="1"/>
      <c r="C52" s="1"/>
      <c r="D52" s="1"/>
      <c r="E52" s="1"/>
      <c r="F52" s="1"/>
      <c r="G52" s="1"/>
      <c r="H52" s="1"/>
      <c r="I52" s="1"/>
      <c r="J52" s="1"/>
      <c r="K52" s="1"/>
      <c r="L52" s="8"/>
      <c r="M52" s="1"/>
      <c r="N52" s="1"/>
      <c r="O52" s="1"/>
      <c r="P52" s="3"/>
      <c r="Q52" s="3"/>
      <c r="R52" s="3"/>
      <c r="S52" s="1"/>
      <c r="T52" s="1"/>
      <c r="U52" s="1"/>
      <c r="V52" s="1"/>
      <c r="W52" s="8"/>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ht="14.75" x14ac:dyDescent="0.75">
      <c r="A53" s="8"/>
      <c r="B53" s="1"/>
      <c r="C53" s="1"/>
      <c r="D53" s="1"/>
      <c r="E53" s="1"/>
      <c r="F53" s="1"/>
      <c r="G53" s="1"/>
      <c r="H53" s="1"/>
      <c r="I53" s="1"/>
      <c r="J53" s="1"/>
      <c r="K53" s="1"/>
      <c r="L53" s="8"/>
      <c r="M53" s="1"/>
      <c r="N53" s="1"/>
      <c r="O53" s="1"/>
      <c r="P53" s="1"/>
      <c r="Q53" s="1"/>
      <c r="R53" s="1"/>
      <c r="S53" s="1"/>
      <c r="T53" s="1"/>
      <c r="U53" s="1"/>
      <c r="V53" s="1"/>
      <c r="W53" s="8"/>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ht="14.75" x14ac:dyDescent="0.75">
      <c r="A54" s="8"/>
      <c r="B54" s="1"/>
      <c r="C54" s="1"/>
      <c r="D54" s="1"/>
      <c r="E54" s="1"/>
      <c r="F54" s="1"/>
      <c r="G54" s="1"/>
      <c r="H54" s="1"/>
      <c r="I54" s="1"/>
      <c r="J54" s="1"/>
      <c r="K54" s="1"/>
      <c r="L54" s="8"/>
      <c r="M54" s="1"/>
      <c r="N54" s="1"/>
      <c r="O54" s="1"/>
      <c r="P54" s="1"/>
      <c r="Q54" s="1"/>
      <c r="R54" s="1"/>
      <c r="S54" s="1"/>
      <c r="T54" s="1"/>
      <c r="U54" s="1"/>
      <c r="V54" s="1"/>
      <c r="W54" s="8"/>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ht="14.25" customHeight="1" x14ac:dyDescent="0.75">
      <c r="A55" s="8"/>
      <c r="B55" s="1"/>
      <c r="C55" s="1"/>
      <c r="D55" s="1"/>
      <c r="E55" s="1"/>
      <c r="F55" s="1"/>
      <c r="G55" s="1"/>
      <c r="H55" s="1"/>
      <c r="I55" s="1"/>
      <c r="J55" s="1"/>
      <c r="K55" s="1"/>
      <c r="L55" s="8"/>
      <c r="M55" s="1"/>
      <c r="N55" s="1"/>
      <c r="O55" s="1"/>
      <c r="P55" s="1"/>
      <c r="Q55" s="1"/>
      <c r="R55" s="1"/>
      <c r="S55" s="1"/>
      <c r="T55" s="1"/>
      <c r="U55" s="1"/>
      <c r="V55" s="1"/>
      <c r="W55" s="8"/>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row r="56" spans="1:57" ht="14.25" customHeight="1" x14ac:dyDescent="0.75">
      <c r="A56" s="8"/>
      <c r="B56" s="1"/>
      <c r="C56" s="1"/>
      <c r="D56" s="1"/>
      <c r="E56" s="1"/>
      <c r="F56" s="1"/>
      <c r="G56" s="1"/>
      <c r="H56" s="1"/>
      <c r="I56" s="1"/>
      <c r="J56" s="1"/>
      <c r="K56" s="1"/>
      <c r="L56" s="8"/>
      <c r="M56" s="1"/>
      <c r="N56" s="1"/>
      <c r="O56" s="1"/>
      <c r="P56" s="1"/>
      <c r="Q56" s="1"/>
      <c r="R56" s="1"/>
      <c r="S56" s="1"/>
      <c r="T56" s="1"/>
      <c r="U56" s="1"/>
      <c r="V56" s="1"/>
      <c r="W56" s="8"/>
      <c r="X56" s="1"/>
      <c r="Y56" s="1"/>
      <c r="Z56" s="1"/>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row>
    <row r="57" spans="1:57" ht="14.25" customHeight="1" thickBot="1" x14ac:dyDescent="0.9">
      <c r="A57" s="8"/>
      <c r="B57" s="1"/>
      <c r="C57" s="1"/>
      <c r="D57" s="1"/>
      <c r="E57" s="1"/>
      <c r="F57" s="1"/>
      <c r="G57" s="1"/>
      <c r="H57" s="1"/>
      <c r="I57" s="1"/>
      <c r="J57" s="1"/>
      <c r="K57" s="1"/>
      <c r="L57" s="8"/>
      <c r="M57" s="1"/>
      <c r="N57" s="1"/>
      <c r="O57" s="1"/>
      <c r="P57" s="1"/>
      <c r="Q57" s="1"/>
      <c r="R57" s="1"/>
      <c r="S57" s="1"/>
      <c r="T57" s="1"/>
      <c r="U57" s="1"/>
      <c r="V57" s="1"/>
      <c r="W57" s="8"/>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row>
    <row r="58" spans="1:57" ht="33" customHeight="1" thickBot="1" x14ac:dyDescent="0.9">
      <c r="A58" s="8"/>
      <c r="B58" s="77"/>
      <c r="C58" s="26"/>
      <c r="D58" s="26"/>
      <c r="E58" s="267" t="s">
        <v>25</v>
      </c>
      <c r="F58" s="268"/>
      <c r="G58" s="269"/>
      <c r="H58" s="26"/>
      <c r="I58" s="26"/>
      <c r="J58" s="1"/>
      <c r="K58" s="1"/>
      <c r="L58" s="8"/>
      <c r="M58" s="77"/>
      <c r="N58" s="26"/>
      <c r="O58" s="26"/>
      <c r="P58" s="270" t="s">
        <v>26</v>
      </c>
      <c r="Q58" s="271"/>
      <c r="R58" s="272"/>
      <c r="S58" s="26"/>
      <c r="T58" s="26"/>
      <c r="U58" s="1"/>
      <c r="V58" s="1"/>
      <c r="W58" s="8"/>
      <c r="X58" s="77"/>
      <c r="Y58" s="26"/>
      <c r="Z58" s="26"/>
      <c r="AA58" s="267" t="s">
        <v>93</v>
      </c>
      <c r="AB58" s="268"/>
      <c r="AC58" s="269"/>
      <c r="AD58" s="26"/>
      <c r="AE58" s="26"/>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row>
    <row r="59" spans="1:57" ht="14.25" customHeight="1" x14ac:dyDescent="0.75">
      <c r="A59" s="8"/>
      <c r="B59" s="47" t="s">
        <v>2</v>
      </c>
      <c r="C59" s="48" t="s">
        <v>3</v>
      </c>
      <c r="D59" s="48" t="s">
        <v>4</v>
      </c>
      <c r="E59" s="48" t="s">
        <v>5</v>
      </c>
      <c r="F59" s="48" t="s">
        <v>6</v>
      </c>
      <c r="G59" s="78" t="s">
        <v>33</v>
      </c>
      <c r="H59" s="48" t="s">
        <v>7</v>
      </c>
      <c r="I59" s="50" t="s">
        <v>8</v>
      </c>
      <c r="J59" s="44" t="s">
        <v>56</v>
      </c>
      <c r="K59" s="1"/>
      <c r="L59" s="8"/>
      <c r="M59" s="47" t="s">
        <v>2</v>
      </c>
      <c r="N59" s="48" t="s">
        <v>3</v>
      </c>
      <c r="O59" s="48" t="s">
        <v>4</v>
      </c>
      <c r="P59" s="48" t="s">
        <v>5</v>
      </c>
      <c r="Q59" s="48" t="s">
        <v>6</v>
      </c>
      <c r="R59" s="78" t="s">
        <v>33</v>
      </c>
      <c r="S59" s="48" t="s">
        <v>7</v>
      </c>
      <c r="T59" s="50" t="s">
        <v>8</v>
      </c>
      <c r="U59" s="44" t="s">
        <v>56</v>
      </c>
      <c r="V59" s="1"/>
      <c r="W59" s="8"/>
      <c r="X59" s="47" t="s">
        <v>2</v>
      </c>
      <c r="Y59" s="48" t="s">
        <v>3</v>
      </c>
      <c r="Z59" s="48" t="s">
        <v>4</v>
      </c>
      <c r="AA59" s="48" t="s">
        <v>5</v>
      </c>
      <c r="AB59" s="48" t="s">
        <v>6</v>
      </c>
      <c r="AC59" s="78" t="s">
        <v>33</v>
      </c>
      <c r="AD59" s="48" t="s">
        <v>7</v>
      </c>
      <c r="AE59" s="50" t="s">
        <v>8</v>
      </c>
      <c r="AF59" s="44" t="s">
        <v>56</v>
      </c>
      <c r="AG59" s="1"/>
      <c r="AH59" s="1"/>
      <c r="AI59" s="1"/>
      <c r="AJ59" s="1"/>
      <c r="AK59" s="1"/>
      <c r="AL59" s="1"/>
      <c r="AM59" s="1"/>
      <c r="AN59" s="1"/>
      <c r="AO59" s="1"/>
      <c r="AP59" s="1"/>
      <c r="AQ59" s="1"/>
      <c r="AR59" s="1"/>
      <c r="AS59" s="1"/>
      <c r="AT59" s="1"/>
      <c r="AU59" s="1"/>
      <c r="AV59" s="1"/>
      <c r="AW59" s="1"/>
      <c r="AX59" s="1"/>
      <c r="AY59" s="1"/>
      <c r="AZ59" s="1"/>
      <c r="BA59" s="1"/>
      <c r="BB59" s="1"/>
      <c r="BC59" s="1"/>
      <c r="BD59" s="1"/>
      <c r="BE59" s="1"/>
    </row>
    <row r="60" spans="1:57" ht="14.25" customHeight="1" x14ac:dyDescent="0.75">
      <c r="A60" s="35"/>
      <c r="B60" s="18" t="s">
        <v>22</v>
      </c>
      <c r="C60" s="28" cm="1">
        <f t="array" ref="C60">_xlfn.IFS(Start!N51&lt;=5,3,Start!N51=6,4,Start!N51=7,4,Start!N51&gt;=8,5)</f>
        <v>4</v>
      </c>
      <c r="D60" s="36">
        <v>5</v>
      </c>
      <c r="E60" s="80" t="e" cm="1">
        <f t="array" ref="E60">Start!D8*_xlfn.IFS(Start!O51 &lt;= 3,0.725, Start!O51 = 4,0.75, Start!O51 &gt;= 5, 0.775)</f>
        <v>#VALUE!</v>
      </c>
      <c r="F60" s="80" t="e">
        <f>C60*D60*E60</f>
        <v>#VALUE!</v>
      </c>
      <c r="G60" s="28" t="s">
        <v>10</v>
      </c>
      <c r="H60" s="28" t="s">
        <v>10</v>
      </c>
      <c r="I60" s="20" t="s">
        <v>10</v>
      </c>
      <c r="J60" s="259"/>
      <c r="K60" s="1"/>
      <c r="L60" s="8"/>
      <c r="M60" s="18" t="s">
        <v>22</v>
      </c>
      <c r="N60" s="28" cm="1">
        <f t="array" ref="N60">_xlfn.IFS(Start!N51&lt;=5,3,Start!N51=6,4,Start!N51=7,4,Start!N51&gt;=8,5)</f>
        <v>4</v>
      </c>
      <c r="O60" s="36">
        <v>4</v>
      </c>
      <c r="P60" s="80" t="e" cm="1">
        <f t="array" ref="P60">Start!D8*_xlfn.IFS(Start!O51 &lt;= 3,0.75, Start!O51 = 4,0.775, Start!O51 &gt;= 5, 0.8)</f>
        <v>#VALUE!</v>
      </c>
      <c r="Q60" s="80" t="e">
        <f>N60*O60*P60</f>
        <v>#VALUE!</v>
      </c>
      <c r="R60" s="28" t="s">
        <v>10</v>
      </c>
      <c r="S60" s="28" t="s">
        <v>10</v>
      </c>
      <c r="T60" s="20" t="s">
        <v>10</v>
      </c>
      <c r="U60" s="259"/>
      <c r="V60" s="2"/>
      <c r="W60" s="8"/>
      <c r="X60" s="18" t="s">
        <v>22</v>
      </c>
      <c r="Y60" s="28">
        <v>3</v>
      </c>
      <c r="Z60" s="36">
        <v>4</v>
      </c>
      <c r="AA60" s="80" t="e" cm="1">
        <f t="array" ref="AA60">Start!D8*_xlfn.IFS(Start!O51 &lt;= 3,0.7, Start!O51 = 4,0.725, Start!O51 &gt;= 5, 0.75)</f>
        <v>#VALUE!</v>
      </c>
      <c r="AB60" s="80" t="e">
        <f>Y60*Z60*AA60</f>
        <v>#VALUE!</v>
      </c>
      <c r="AC60" s="28" t="s">
        <v>10</v>
      </c>
      <c r="AD60" s="28" t="s">
        <v>10</v>
      </c>
      <c r="AE60" s="20" t="s">
        <v>10</v>
      </c>
      <c r="AF60" s="259"/>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57" ht="14.25" customHeight="1" x14ac:dyDescent="0.75">
      <c r="A61" s="35"/>
      <c r="B61" s="79" t="str">
        <f>Start!C11</f>
        <v>DEADLIFT VARIANT (PHASE 1)</v>
      </c>
      <c r="C61" s="28">
        <v>3</v>
      </c>
      <c r="D61" s="36">
        <v>6</v>
      </c>
      <c r="E61" s="80" t="e">
        <f>Start!D11*0.7</f>
        <v>#VALUE!</v>
      </c>
      <c r="F61" s="80" t="e">
        <f>C61*D61*E61</f>
        <v>#VALUE!</v>
      </c>
      <c r="G61" s="28" t="s">
        <v>10</v>
      </c>
      <c r="H61" s="28" t="s">
        <v>10</v>
      </c>
      <c r="I61" s="20" t="s">
        <v>10</v>
      </c>
      <c r="J61" s="251"/>
      <c r="K61" s="1"/>
      <c r="L61" s="35"/>
      <c r="M61" s="79" t="str">
        <f>Start!C11</f>
        <v>DEADLIFT VARIANT (PHASE 1)</v>
      </c>
      <c r="N61" s="28">
        <v>3</v>
      </c>
      <c r="O61" s="36">
        <v>5</v>
      </c>
      <c r="P61" s="80" t="e">
        <f>Start!D11*0.725</f>
        <v>#VALUE!</v>
      </c>
      <c r="Q61" s="80" t="e">
        <f>N61*O61*P61</f>
        <v>#VALUE!</v>
      </c>
      <c r="R61" s="28" t="s">
        <v>10</v>
      </c>
      <c r="S61" s="28" t="s">
        <v>10</v>
      </c>
      <c r="T61" s="20" t="s">
        <v>10</v>
      </c>
      <c r="U61" s="251"/>
      <c r="V61" s="2"/>
      <c r="W61" s="35"/>
      <c r="X61" s="79" t="str">
        <f>Start!C11</f>
        <v>DEADLIFT VARIANT (PHASE 1)</v>
      </c>
      <c r="Y61" s="28">
        <v>2</v>
      </c>
      <c r="Z61" s="36">
        <v>5</v>
      </c>
      <c r="AA61" s="80" t="e">
        <f>Start!D11*0.7</f>
        <v>#VALUE!</v>
      </c>
      <c r="AB61" s="80" t="e">
        <f>Y61*Z61*AA61</f>
        <v>#VALUE!</v>
      </c>
      <c r="AC61" s="28" t="s">
        <v>10</v>
      </c>
      <c r="AD61" s="28" t="s">
        <v>10</v>
      </c>
      <c r="AE61" s="20" t="s">
        <v>10</v>
      </c>
      <c r="AF61" s="25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57" ht="14.25" customHeight="1" x14ac:dyDescent="0.75">
      <c r="A62" s="8"/>
      <c r="B62" s="81" t="s">
        <v>11</v>
      </c>
      <c r="C62" s="28">
        <v>5</v>
      </c>
      <c r="D62" s="82">
        <v>4</v>
      </c>
      <c r="E62" s="37" t="e">
        <f>Start!D7*0.8</f>
        <v>#VALUE!</v>
      </c>
      <c r="F62" s="80" t="e">
        <f>C62*D62*E62</f>
        <v>#VALUE!</v>
      </c>
      <c r="G62" s="28" t="s">
        <v>10</v>
      </c>
      <c r="H62" s="28" t="s">
        <v>10</v>
      </c>
      <c r="I62" s="83" t="s">
        <v>12</v>
      </c>
      <c r="J62" s="251"/>
      <c r="K62" s="1"/>
      <c r="L62" s="8"/>
      <c r="M62" s="81" t="s">
        <v>11</v>
      </c>
      <c r="N62" s="28">
        <v>5</v>
      </c>
      <c r="O62" s="82">
        <v>5</v>
      </c>
      <c r="P62" s="37" t="e">
        <f>Start!D7*0.8</f>
        <v>#VALUE!</v>
      </c>
      <c r="Q62" s="80" t="e">
        <f>N62*O62*P62</f>
        <v>#VALUE!</v>
      </c>
      <c r="R62" s="28" t="s">
        <v>10</v>
      </c>
      <c r="S62" s="28" t="s">
        <v>10</v>
      </c>
      <c r="T62" s="83" t="s">
        <v>12</v>
      </c>
      <c r="U62" s="251"/>
      <c r="V62" s="2"/>
      <c r="W62" s="8"/>
      <c r="X62" s="81" t="s">
        <v>11</v>
      </c>
      <c r="Y62" s="28">
        <v>3</v>
      </c>
      <c r="Z62" s="82">
        <v>5</v>
      </c>
      <c r="AA62" s="37" t="e">
        <f>Start!D7*0.75</f>
        <v>#VALUE!</v>
      </c>
      <c r="AB62" s="80" t="e">
        <f>Y62*Z62*AA62</f>
        <v>#VALUE!</v>
      </c>
      <c r="AC62" s="28" t="s">
        <v>10</v>
      </c>
      <c r="AD62" s="28" t="s">
        <v>10</v>
      </c>
      <c r="AE62" s="83" t="s">
        <v>12</v>
      </c>
      <c r="AF62" s="251"/>
      <c r="AG62" s="1"/>
      <c r="AH62" s="1"/>
      <c r="AI62" s="1"/>
      <c r="AJ62" s="1"/>
      <c r="AK62" s="1"/>
      <c r="AL62" s="1"/>
      <c r="AM62" s="1"/>
      <c r="AN62" s="1"/>
      <c r="AO62" s="1"/>
      <c r="AP62" s="1"/>
      <c r="AQ62" s="1"/>
      <c r="AR62" s="1"/>
      <c r="AS62" s="1"/>
      <c r="AT62" s="1"/>
      <c r="AU62" s="1"/>
      <c r="AV62" s="1"/>
      <c r="AW62" s="1"/>
      <c r="AX62" s="1"/>
      <c r="AY62" s="1"/>
      <c r="AZ62" s="1"/>
      <c r="BA62" s="1"/>
      <c r="BB62" s="1"/>
      <c r="BC62" s="1"/>
      <c r="BD62" s="1"/>
      <c r="BE62" s="1"/>
    </row>
    <row r="63" spans="1:57" ht="14.25" customHeight="1" x14ac:dyDescent="0.75">
      <c r="A63" s="8"/>
      <c r="B63" s="81" t="s">
        <v>76</v>
      </c>
      <c r="C63" s="28">
        <v>4</v>
      </c>
      <c r="D63" s="41" t="s">
        <v>79</v>
      </c>
      <c r="E63" s="37">
        <v>0</v>
      </c>
      <c r="F63" s="28" t="s">
        <v>10</v>
      </c>
      <c r="G63" s="41" t="s">
        <v>81</v>
      </c>
      <c r="H63" s="28" t="s">
        <v>10</v>
      </c>
      <c r="I63" s="20" t="s">
        <v>10</v>
      </c>
      <c r="J63" s="251"/>
      <c r="K63" s="1"/>
      <c r="L63" s="35"/>
      <c r="M63" s="81" t="s">
        <v>76</v>
      </c>
      <c r="N63" s="28">
        <v>4</v>
      </c>
      <c r="O63" s="41" t="s">
        <v>79</v>
      </c>
      <c r="P63" s="37">
        <v>0</v>
      </c>
      <c r="Q63" s="28" t="s">
        <v>10</v>
      </c>
      <c r="R63" s="41" t="s">
        <v>81</v>
      </c>
      <c r="S63" s="28" t="s">
        <v>10</v>
      </c>
      <c r="T63" s="20" t="s">
        <v>10</v>
      </c>
      <c r="U63" s="251"/>
      <c r="V63" s="2"/>
      <c r="W63" s="35"/>
      <c r="X63" s="81" t="s">
        <v>76</v>
      </c>
      <c r="Y63" s="28">
        <v>4</v>
      </c>
      <c r="Z63" s="41" t="s">
        <v>79</v>
      </c>
      <c r="AA63" s="37">
        <v>0</v>
      </c>
      <c r="AB63" s="28" t="s">
        <v>10</v>
      </c>
      <c r="AC63" s="41" t="s">
        <v>197</v>
      </c>
      <c r="AD63" s="28" t="s">
        <v>10</v>
      </c>
      <c r="AE63" s="20" t="s">
        <v>10</v>
      </c>
      <c r="AF63" s="251"/>
      <c r="AG63" s="1"/>
      <c r="AH63" s="1"/>
      <c r="AI63" s="1"/>
      <c r="AJ63" s="1"/>
      <c r="AK63" s="1"/>
      <c r="AL63" s="1"/>
      <c r="AM63" s="1"/>
      <c r="AN63" s="1"/>
      <c r="AO63" s="1"/>
      <c r="AP63" s="1"/>
      <c r="AQ63" s="1"/>
      <c r="AR63" s="1"/>
      <c r="AS63" s="1"/>
      <c r="AT63" s="1"/>
      <c r="AU63" s="1"/>
      <c r="AV63" s="1"/>
      <c r="AW63" s="1"/>
      <c r="AX63" s="1"/>
      <c r="AY63" s="1"/>
      <c r="AZ63" s="1"/>
      <c r="BA63" s="1"/>
      <c r="BB63" s="1"/>
      <c r="BC63" s="1"/>
      <c r="BD63" s="1"/>
      <c r="BE63" s="1"/>
    </row>
    <row r="64" spans="1:57" ht="14.25" customHeight="1" x14ac:dyDescent="0.75">
      <c r="A64" s="8"/>
      <c r="B64" s="81" t="s">
        <v>77</v>
      </c>
      <c r="C64" s="28">
        <v>3</v>
      </c>
      <c r="D64" s="41" t="s">
        <v>80</v>
      </c>
      <c r="E64" s="37">
        <v>0</v>
      </c>
      <c r="F64" s="28" t="s">
        <v>10</v>
      </c>
      <c r="G64" s="41" t="s">
        <v>81</v>
      </c>
      <c r="H64" s="28" t="s">
        <v>10</v>
      </c>
      <c r="I64" s="20" t="s">
        <v>10</v>
      </c>
      <c r="J64" s="251"/>
      <c r="K64" s="1"/>
      <c r="L64" s="8"/>
      <c r="M64" s="81" t="s">
        <v>77</v>
      </c>
      <c r="N64" s="28">
        <v>3</v>
      </c>
      <c r="O64" s="41" t="s">
        <v>80</v>
      </c>
      <c r="P64" s="37">
        <v>0</v>
      </c>
      <c r="Q64" s="28" t="s">
        <v>10</v>
      </c>
      <c r="R64" s="41" t="s">
        <v>81</v>
      </c>
      <c r="S64" s="28" t="s">
        <v>10</v>
      </c>
      <c r="T64" s="20" t="s">
        <v>10</v>
      </c>
      <c r="U64" s="251"/>
      <c r="V64" s="2"/>
      <c r="W64" s="8"/>
      <c r="X64" s="81" t="s">
        <v>77</v>
      </c>
      <c r="Y64" s="28">
        <v>3</v>
      </c>
      <c r="Z64" s="41" t="s">
        <v>80</v>
      </c>
      <c r="AA64" s="37">
        <v>0</v>
      </c>
      <c r="AB64" s="28" t="s">
        <v>10</v>
      </c>
      <c r="AC64" s="41" t="s">
        <v>197</v>
      </c>
      <c r="AD64" s="28" t="s">
        <v>10</v>
      </c>
      <c r="AE64" s="20" t="s">
        <v>10</v>
      </c>
      <c r="AF64" s="25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57" ht="14.25" customHeight="1" x14ac:dyDescent="0.75">
      <c r="A65" s="27"/>
      <c r="B65" s="61" t="s">
        <v>156</v>
      </c>
      <c r="C65" s="59">
        <v>3</v>
      </c>
      <c r="D65" s="94" t="s">
        <v>159</v>
      </c>
      <c r="E65" s="59">
        <v>0</v>
      </c>
      <c r="F65" s="59" t="s">
        <v>10</v>
      </c>
      <c r="G65" s="59" t="s">
        <v>10</v>
      </c>
      <c r="H65" s="59" t="s">
        <v>10</v>
      </c>
      <c r="I65" s="62" t="s">
        <v>10</v>
      </c>
      <c r="J65" s="251"/>
      <c r="K65" s="26"/>
      <c r="L65" s="27"/>
      <c r="M65" s="61" t="s">
        <v>156</v>
      </c>
      <c r="N65" s="59">
        <v>3</v>
      </c>
      <c r="O65" s="94" t="s">
        <v>159</v>
      </c>
      <c r="P65" s="59">
        <v>0</v>
      </c>
      <c r="Q65" s="59" t="s">
        <v>10</v>
      </c>
      <c r="R65" s="59" t="s">
        <v>10</v>
      </c>
      <c r="S65" s="59" t="s">
        <v>10</v>
      </c>
      <c r="T65" s="62" t="s">
        <v>10</v>
      </c>
      <c r="U65" s="251"/>
      <c r="V65" s="26"/>
      <c r="W65" s="27"/>
      <c r="X65" s="61" t="s">
        <v>156</v>
      </c>
      <c r="Y65" s="59">
        <v>3</v>
      </c>
      <c r="Z65" s="94" t="s">
        <v>159</v>
      </c>
      <c r="AA65" s="59">
        <v>0</v>
      </c>
      <c r="AB65" s="59" t="s">
        <v>10</v>
      </c>
      <c r="AC65" s="59" t="s">
        <v>10</v>
      </c>
      <c r="AD65" s="59" t="s">
        <v>10</v>
      </c>
      <c r="AE65" s="62" t="s">
        <v>10</v>
      </c>
      <c r="AF65" s="251"/>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row>
    <row r="66" spans="1:57" ht="14.25" customHeight="1" x14ac:dyDescent="0.75">
      <c r="A66" s="8"/>
      <c r="B66" s="61" t="s">
        <v>78</v>
      </c>
      <c r="C66" s="59">
        <v>3</v>
      </c>
      <c r="D66" s="59" t="s">
        <v>157</v>
      </c>
      <c r="E66" s="59" t="s">
        <v>10</v>
      </c>
      <c r="F66" s="59" t="s">
        <v>10</v>
      </c>
      <c r="G66" s="59" t="s">
        <v>10</v>
      </c>
      <c r="H66" s="59" t="s">
        <v>10</v>
      </c>
      <c r="I66" s="62" t="s">
        <v>162</v>
      </c>
      <c r="J66" s="251"/>
      <c r="K66" s="1"/>
      <c r="L66" s="8"/>
      <c r="M66" s="61" t="s">
        <v>78</v>
      </c>
      <c r="N66" s="59">
        <v>3</v>
      </c>
      <c r="O66" s="59" t="s">
        <v>157</v>
      </c>
      <c r="P66" s="59" t="s">
        <v>10</v>
      </c>
      <c r="Q66" s="59" t="s">
        <v>10</v>
      </c>
      <c r="R66" s="59" t="s">
        <v>10</v>
      </c>
      <c r="S66" s="59" t="s">
        <v>10</v>
      </c>
      <c r="T66" s="62" t="s">
        <v>162</v>
      </c>
      <c r="U66" s="251"/>
      <c r="V66" s="2"/>
      <c r="W66" s="8"/>
      <c r="X66" s="61" t="s">
        <v>78</v>
      </c>
      <c r="Y66" s="59">
        <v>3</v>
      </c>
      <c r="Z66" s="59" t="s">
        <v>157</v>
      </c>
      <c r="AA66" s="59" t="s">
        <v>10</v>
      </c>
      <c r="AB66" s="59" t="s">
        <v>10</v>
      </c>
      <c r="AC66" s="59" t="s">
        <v>10</v>
      </c>
      <c r="AD66" s="59" t="s">
        <v>10</v>
      </c>
      <c r="AE66" s="62" t="s">
        <v>162</v>
      </c>
      <c r="AF66" s="25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57" ht="14.25" customHeight="1" x14ac:dyDescent="0.75">
      <c r="A67" s="8"/>
      <c r="B67" s="18" t="s">
        <v>10</v>
      </c>
      <c r="C67" s="28" t="s">
        <v>10</v>
      </c>
      <c r="D67" s="28" t="s">
        <v>10</v>
      </c>
      <c r="E67" s="28" t="s">
        <v>10</v>
      </c>
      <c r="F67" s="28" t="s">
        <v>10</v>
      </c>
      <c r="G67" s="28" t="s">
        <v>10</v>
      </c>
      <c r="H67" s="28" t="s">
        <v>10</v>
      </c>
      <c r="I67" s="20" t="s">
        <v>10</v>
      </c>
      <c r="J67" s="251"/>
      <c r="K67" s="1"/>
      <c r="L67" s="8"/>
      <c r="M67" s="18" t="s">
        <v>10</v>
      </c>
      <c r="N67" s="28" t="s">
        <v>10</v>
      </c>
      <c r="O67" s="28" t="s">
        <v>10</v>
      </c>
      <c r="P67" s="28" t="s">
        <v>10</v>
      </c>
      <c r="Q67" s="28" t="s">
        <v>10</v>
      </c>
      <c r="R67" s="28" t="s">
        <v>10</v>
      </c>
      <c r="S67" s="28" t="s">
        <v>10</v>
      </c>
      <c r="T67" s="20" t="s">
        <v>10</v>
      </c>
      <c r="U67" s="251"/>
      <c r="V67" s="2"/>
      <c r="W67" s="8"/>
      <c r="X67" s="18" t="s">
        <v>10</v>
      </c>
      <c r="Y67" s="28" t="s">
        <v>10</v>
      </c>
      <c r="Z67" s="28" t="s">
        <v>10</v>
      </c>
      <c r="AA67" s="28" t="s">
        <v>10</v>
      </c>
      <c r="AB67" s="28" t="s">
        <v>10</v>
      </c>
      <c r="AC67" s="28" t="s">
        <v>10</v>
      </c>
      <c r="AD67" s="28" t="s">
        <v>10</v>
      </c>
      <c r="AE67" s="20" t="s">
        <v>10</v>
      </c>
      <c r="AF67" s="25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57" ht="14.25" customHeight="1" x14ac:dyDescent="0.75">
      <c r="A68" s="8"/>
      <c r="B68" s="63" t="s">
        <v>14</v>
      </c>
      <c r="C68" s="28" t="s">
        <v>10</v>
      </c>
      <c r="D68" s="28" t="s">
        <v>10</v>
      </c>
      <c r="E68" s="28" t="s">
        <v>10</v>
      </c>
      <c r="F68" s="39" t="e">
        <f>F62</f>
        <v>#VALUE!</v>
      </c>
      <c r="G68" s="28" t="s">
        <v>10</v>
      </c>
      <c r="H68" s="28" t="s">
        <v>10</v>
      </c>
      <c r="I68" s="20" t="s">
        <v>10</v>
      </c>
      <c r="J68" s="251"/>
      <c r="K68" s="1"/>
      <c r="L68" s="8"/>
      <c r="M68" s="63" t="s">
        <v>14</v>
      </c>
      <c r="N68" s="28" t="s">
        <v>10</v>
      </c>
      <c r="O68" s="28" t="s">
        <v>10</v>
      </c>
      <c r="P68" s="28" t="s">
        <v>10</v>
      </c>
      <c r="Q68" s="39" t="e">
        <f>Q62</f>
        <v>#VALUE!</v>
      </c>
      <c r="R68" s="28" t="s">
        <v>10</v>
      </c>
      <c r="S68" s="28" t="s">
        <v>10</v>
      </c>
      <c r="T68" s="20" t="s">
        <v>10</v>
      </c>
      <c r="U68" s="251"/>
      <c r="V68" s="2"/>
      <c r="W68" s="8"/>
      <c r="X68" s="63" t="s">
        <v>14</v>
      </c>
      <c r="Y68" s="28" t="s">
        <v>10</v>
      </c>
      <c r="Z68" s="28" t="s">
        <v>10</v>
      </c>
      <c r="AA68" s="28" t="s">
        <v>10</v>
      </c>
      <c r="AB68" s="39" t="e">
        <f>AB62</f>
        <v>#VALUE!</v>
      </c>
      <c r="AC68" s="28" t="s">
        <v>10</v>
      </c>
      <c r="AD68" s="28" t="s">
        <v>10</v>
      </c>
      <c r="AE68" s="20" t="s">
        <v>10</v>
      </c>
      <c r="AF68" s="25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14.25" customHeight="1" x14ac:dyDescent="0.75">
      <c r="A69" s="8"/>
      <c r="B69" s="63" t="s">
        <v>17</v>
      </c>
      <c r="C69" s="28" t="s">
        <v>10</v>
      </c>
      <c r="D69" s="28" t="s">
        <v>10</v>
      </c>
      <c r="E69" s="28" t="s">
        <v>10</v>
      </c>
      <c r="F69" s="39" t="e">
        <f>F60+F61</f>
        <v>#VALUE!</v>
      </c>
      <c r="G69" s="28" t="s">
        <v>10</v>
      </c>
      <c r="H69" s="28" t="s">
        <v>10</v>
      </c>
      <c r="I69" s="20" t="s">
        <v>10</v>
      </c>
      <c r="J69" s="251"/>
      <c r="K69" s="1"/>
      <c r="L69" s="8"/>
      <c r="M69" s="63" t="s">
        <v>17</v>
      </c>
      <c r="N69" s="28" t="s">
        <v>10</v>
      </c>
      <c r="O69" s="28" t="s">
        <v>10</v>
      </c>
      <c r="P69" s="28" t="s">
        <v>10</v>
      </c>
      <c r="Q69" s="39" t="e">
        <f>Q60+Q61</f>
        <v>#VALUE!</v>
      </c>
      <c r="R69" s="28" t="s">
        <v>10</v>
      </c>
      <c r="S69" s="28" t="s">
        <v>10</v>
      </c>
      <c r="T69" s="20" t="s">
        <v>10</v>
      </c>
      <c r="U69" s="251"/>
      <c r="V69" s="2"/>
      <c r="W69" s="8"/>
      <c r="X69" s="63" t="s">
        <v>17</v>
      </c>
      <c r="Y69" s="28" t="s">
        <v>10</v>
      </c>
      <c r="Z69" s="28" t="s">
        <v>10</v>
      </c>
      <c r="AA69" s="28" t="s">
        <v>10</v>
      </c>
      <c r="AB69" s="39" t="e">
        <f>AB60+AB61</f>
        <v>#VALUE!</v>
      </c>
      <c r="AC69" s="28" t="s">
        <v>10</v>
      </c>
      <c r="AD69" s="28" t="s">
        <v>10</v>
      </c>
      <c r="AE69" s="20" t="s">
        <v>10</v>
      </c>
      <c r="AF69" s="251"/>
      <c r="AG69" s="1"/>
      <c r="AH69" s="1"/>
      <c r="AI69" s="1"/>
      <c r="AJ69" s="1"/>
      <c r="AK69" s="1"/>
      <c r="AL69" s="1"/>
      <c r="AM69" s="1"/>
      <c r="AN69" s="1"/>
      <c r="AO69" s="1"/>
      <c r="AP69" s="1"/>
      <c r="AQ69" s="1"/>
      <c r="AR69" s="1"/>
      <c r="AS69" s="1"/>
      <c r="AT69" s="1"/>
      <c r="AU69" s="1"/>
      <c r="AV69" s="1"/>
      <c r="AW69" s="1"/>
      <c r="AX69" s="1"/>
      <c r="AY69" s="1"/>
      <c r="AZ69" s="1"/>
      <c r="BA69" s="1"/>
      <c r="BB69" s="1"/>
      <c r="BC69" s="1"/>
      <c r="BD69" s="1"/>
      <c r="BE69" s="1"/>
    </row>
    <row r="70" spans="1:57" ht="14.25" customHeight="1" x14ac:dyDescent="0.75">
      <c r="A70" s="35"/>
      <c r="B70" s="18"/>
      <c r="C70" s="28"/>
      <c r="D70" s="28"/>
      <c r="E70" s="28"/>
      <c r="F70" s="28"/>
      <c r="G70" s="28"/>
      <c r="H70" s="28"/>
      <c r="I70" s="20"/>
      <c r="J70" s="251"/>
      <c r="K70" s="1"/>
      <c r="L70" s="8"/>
      <c r="M70" s="18"/>
      <c r="N70" s="28"/>
      <c r="O70" s="28"/>
      <c r="P70" s="28"/>
      <c r="Q70" s="28"/>
      <c r="R70" s="28"/>
      <c r="S70" s="28"/>
      <c r="T70" s="20"/>
      <c r="U70" s="251"/>
      <c r="V70" s="2"/>
      <c r="W70" s="8"/>
      <c r="X70" s="18"/>
      <c r="Y70" s="28"/>
      <c r="Z70" s="28"/>
      <c r="AA70" s="28"/>
      <c r="AB70" s="28"/>
      <c r="AC70" s="28"/>
      <c r="AD70" s="28"/>
      <c r="AE70" s="20"/>
      <c r="AF70" s="251"/>
      <c r="AG70" s="1"/>
      <c r="AH70" s="1"/>
      <c r="AI70" s="1"/>
      <c r="AJ70" s="1"/>
      <c r="AK70" s="1"/>
      <c r="AL70" s="1"/>
      <c r="AM70" s="1"/>
      <c r="AN70" s="1"/>
      <c r="AO70" s="1"/>
      <c r="AP70" s="1"/>
      <c r="AQ70" s="1"/>
      <c r="AR70" s="1"/>
      <c r="AS70" s="1"/>
      <c r="AT70" s="1"/>
      <c r="AU70" s="1"/>
      <c r="AV70" s="1"/>
      <c r="AW70" s="1"/>
      <c r="AX70" s="1"/>
      <c r="AY70" s="1"/>
      <c r="AZ70" s="1"/>
      <c r="BA70" s="1"/>
      <c r="BB70" s="1"/>
      <c r="BC70" s="1"/>
      <c r="BD70" s="1"/>
      <c r="BE70" s="1"/>
    </row>
    <row r="71" spans="1:57" ht="14.25" customHeight="1" x14ac:dyDescent="0.75">
      <c r="A71" s="8"/>
      <c r="B71" s="63" t="s">
        <v>15</v>
      </c>
      <c r="C71" s="44" t="s">
        <v>3</v>
      </c>
      <c r="D71" s="44" t="s">
        <v>4</v>
      </c>
      <c r="E71" s="44" t="s">
        <v>5</v>
      </c>
      <c r="F71" s="44" t="s">
        <v>6</v>
      </c>
      <c r="G71" s="84" t="s">
        <v>33</v>
      </c>
      <c r="H71" s="44" t="s">
        <v>7</v>
      </c>
      <c r="I71" s="66" t="s">
        <v>8</v>
      </c>
      <c r="J71" s="44" t="s">
        <v>56</v>
      </c>
      <c r="K71" s="1"/>
      <c r="L71" s="8"/>
      <c r="M71" s="63" t="s">
        <v>15</v>
      </c>
      <c r="N71" s="44" t="s">
        <v>3</v>
      </c>
      <c r="O71" s="44" t="s">
        <v>4</v>
      </c>
      <c r="P71" s="44" t="s">
        <v>5</v>
      </c>
      <c r="Q71" s="44" t="s">
        <v>6</v>
      </c>
      <c r="R71" s="84" t="s">
        <v>33</v>
      </c>
      <c r="S71" s="44" t="s">
        <v>7</v>
      </c>
      <c r="T71" s="66" t="s">
        <v>8</v>
      </c>
      <c r="U71" s="44" t="s">
        <v>56</v>
      </c>
      <c r="V71" s="2"/>
      <c r="W71" s="8"/>
      <c r="X71" s="63" t="s">
        <v>15</v>
      </c>
      <c r="Y71" s="44" t="s">
        <v>3</v>
      </c>
      <c r="Z71" s="44" t="s">
        <v>4</v>
      </c>
      <c r="AA71" s="44" t="s">
        <v>5</v>
      </c>
      <c r="AB71" s="44" t="s">
        <v>6</v>
      </c>
      <c r="AC71" s="84" t="s">
        <v>33</v>
      </c>
      <c r="AD71" s="44" t="s">
        <v>7</v>
      </c>
      <c r="AE71" s="66" t="s">
        <v>8</v>
      </c>
      <c r="AF71" s="44" t="s">
        <v>56</v>
      </c>
      <c r="AG71" s="1"/>
      <c r="AH71" s="1"/>
      <c r="AI71" s="1"/>
      <c r="AJ71" s="1"/>
      <c r="AK71" s="1"/>
      <c r="AL71" s="1"/>
      <c r="AM71" s="1"/>
      <c r="AN71" s="1"/>
      <c r="AO71" s="1"/>
      <c r="AP71" s="1"/>
      <c r="AQ71" s="1"/>
      <c r="AR71" s="1"/>
      <c r="AS71" s="1"/>
      <c r="AT71" s="1"/>
      <c r="AU71" s="1"/>
      <c r="AV71" s="1"/>
      <c r="AW71" s="1"/>
      <c r="AX71" s="1"/>
      <c r="AY71" s="1"/>
      <c r="AZ71" s="1"/>
      <c r="BA71" s="1"/>
      <c r="BB71" s="1"/>
      <c r="BC71" s="1"/>
      <c r="BD71" s="1"/>
      <c r="BE71" s="1"/>
    </row>
    <row r="72" spans="1:57" ht="14.25" customHeight="1" x14ac:dyDescent="0.75">
      <c r="A72" s="8"/>
      <c r="B72" s="79" t="s">
        <v>9</v>
      </c>
      <c r="C72" s="36">
        <v>4</v>
      </c>
      <c r="D72" s="36">
        <v>4</v>
      </c>
      <c r="E72" s="80" t="e">
        <f>Start!D6*0.775</f>
        <v>#VALUE!</v>
      </c>
      <c r="F72" s="80" t="e">
        <f>C72*D72*E72</f>
        <v>#VALUE!</v>
      </c>
      <c r="G72" s="28" t="s">
        <v>10</v>
      </c>
      <c r="H72" s="28" t="s">
        <v>10</v>
      </c>
      <c r="I72" s="20" t="s">
        <v>10</v>
      </c>
      <c r="J72" s="260"/>
      <c r="K72" s="1"/>
      <c r="L72" s="35"/>
      <c r="M72" s="79" t="s">
        <v>9</v>
      </c>
      <c r="N72" s="36">
        <v>4</v>
      </c>
      <c r="O72" s="36">
        <v>3</v>
      </c>
      <c r="P72" s="80" t="e">
        <f>Start!D6*0.8</f>
        <v>#VALUE!</v>
      </c>
      <c r="Q72" s="80" t="e">
        <f>N72*O72*P72</f>
        <v>#VALUE!</v>
      </c>
      <c r="R72" s="28" t="s">
        <v>10</v>
      </c>
      <c r="S72" s="28" t="s">
        <v>10</v>
      </c>
      <c r="T72" s="20" t="s">
        <v>10</v>
      </c>
      <c r="U72" s="260"/>
      <c r="V72" s="2"/>
      <c r="W72" s="35"/>
      <c r="X72" s="79" t="s">
        <v>9</v>
      </c>
      <c r="Y72" s="36">
        <v>3</v>
      </c>
      <c r="Z72" s="36">
        <v>3</v>
      </c>
      <c r="AA72" s="80" t="e">
        <f>Start!D6*0.75</f>
        <v>#VALUE!</v>
      </c>
      <c r="AB72" s="80" t="e">
        <f>Y72*Z72*AA72</f>
        <v>#VALUE!</v>
      </c>
      <c r="AC72" s="28" t="s">
        <v>10</v>
      </c>
      <c r="AD72" s="28" t="s">
        <v>10</v>
      </c>
      <c r="AE72" s="20" t="s">
        <v>10</v>
      </c>
      <c r="AF72" s="260"/>
      <c r="AG72" s="1"/>
      <c r="AH72" s="1"/>
      <c r="AI72" s="1"/>
      <c r="AJ72" s="1"/>
      <c r="AK72" s="1"/>
      <c r="AL72" s="1"/>
      <c r="AM72" s="1"/>
      <c r="AN72" s="1"/>
      <c r="AO72" s="1"/>
      <c r="AP72" s="1"/>
      <c r="AQ72" s="1"/>
      <c r="AR72" s="1"/>
      <c r="AS72" s="1"/>
      <c r="AT72" s="1"/>
      <c r="AU72" s="1"/>
      <c r="AV72" s="1"/>
      <c r="AW72" s="1"/>
      <c r="AX72" s="1"/>
      <c r="AY72" s="1"/>
      <c r="AZ72" s="1"/>
      <c r="BA72" s="1"/>
      <c r="BB72" s="1"/>
      <c r="BC72" s="1"/>
      <c r="BD72" s="1"/>
      <c r="BE72" s="1"/>
    </row>
    <row r="73" spans="1:57" ht="14.25" customHeight="1" x14ac:dyDescent="0.75">
      <c r="A73" s="8"/>
      <c r="B73" s="79" t="str">
        <f>Start!C13</f>
        <v>BENCH PRESS VARIANT</v>
      </c>
      <c r="C73" s="36">
        <v>3</v>
      </c>
      <c r="D73" s="36">
        <v>6</v>
      </c>
      <c r="E73" s="37" t="e">
        <f>Start!D13*0.725</f>
        <v>#VALUE!</v>
      </c>
      <c r="F73" s="80" t="e">
        <f>C73*D73*E73</f>
        <v>#VALUE!</v>
      </c>
      <c r="G73" s="28" t="s">
        <v>10</v>
      </c>
      <c r="H73" s="28" t="s">
        <v>10</v>
      </c>
      <c r="I73" s="20" t="s">
        <v>10</v>
      </c>
      <c r="J73" s="251"/>
      <c r="K73" s="1"/>
      <c r="L73" s="8"/>
      <c r="M73" s="79" t="str">
        <f>Start!C13</f>
        <v>BENCH PRESS VARIANT</v>
      </c>
      <c r="N73" s="36">
        <v>3</v>
      </c>
      <c r="O73" s="36">
        <v>6</v>
      </c>
      <c r="P73" s="37" t="e">
        <f>Start!D13*0.75</f>
        <v>#VALUE!</v>
      </c>
      <c r="Q73" s="80" t="e">
        <f>N73*O73*P73</f>
        <v>#VALUE!</v>
      </c>
      <c r="R73" s="28" t="s">
        <v>10</v>
      </c>
      <c r="S73" s="28" t="s">
        <v>10</v>
      </c>
      <c r="T73" s="20" t="s">
        <v>10</v>
      </c>
      <c r="U73" s="251"/>
      <c r="V73" s="2"/>
      <c r="W73" s="8"/>
      <c r="X73" s="79" t="str">
        <f>Start!C13</f>
        <v>BENCH PRESS VARIANT</v>
      </c>
      <c r="Y73" s="36">
        <v>3</v>
      </c>
      <c r="Z73" s="36">
        <v>5</v>
      </c>
      <c r="AA73" s="37" t="e">
        <f>Start!D13*0.7</f>
        <v>#VALUE!</v>
      </c>
      <c r="AB73" s="80" t="e">
        <f>Y73*Z73*AA73</f>
        <v>#VALUE!</v>
      </c>
      <c r="AC73" s="28" t="s">
        <v>10</v>
      </c>
      <c r="AD73" s="28" t="s">
        <v>10</v>
      </c>
      <c r="AE73" s="20" t="s">
        <v>10</v>
      </c>
      <c r="AF73" s="251"/>
      <c r="AG73" s="1"/>
      <c r="AH73" s="1"/>
      <c r="AI73" s="1"/>
      <c r="AJ73" s="1"/>
      <c r="AK73" s="1"/>
      <c r="AL73" s="1"/>
      <c r="AM73" s="1"/>
      <c r="AN73" s="1"/>
      <c r="AO73" s="1"/>
      <c r="AP73" s="1"/>
      <c r="AQ73" s="1"/>
      <c r="AR73" s="1"/>
      <c r="AS73" s="1"/>
      <c r="AT73" s="1"/>
      <c r="AU73" s="1"/>
      <c r="AV73" s="1"/>
      <c r="AW73" s="1"/>
      <c r="AX73" s="1"/>
      <c r="AY73" s="1"/>
      <c r="AZ73" s="1"/>
      <c r="BA73" s="1"/>
      <c r="BB73" s="1"/>
      <c r="BC73" s="1"/>
      <c r="BD73" s="1"/>
      <c r="BE73" s="1"/>
    </row>
    <row r="74" spans="1:57" ht="14.25" customHeight="1" x14ac:dyDescent="0.75">
      <c r="A74" s="8"/>
      <c r="B74" s="79" t="s">
        <v>19</v>
      </c>
      <c r="C74" s="36">
        <v>4</v>
      </c>
      <c r="D74" s="41" t="s">
        <v>79</v>
      </c>
      <c r="E74" s="37">
        <v>0</v>
      </c>
      <c r="F74" s="28" t="s">
        <v>10</v>
      </c>
      <c r="G74" s="38">
        <v>44020</v>
      </c>
      <c r="H74" s="28" t="s">
        <v>10</v>
      </c>
      <c r="I74" s="20" t="s">
        <v>10</v>
      </c>
      <c r="J74" s="251"/>
      <c r="K74" s="1"/>
      <c r="L74" s="8"/>
      <c r="M74" s="79" t="s">
        <v>19</v>
      </c>
      <c r="N74" s="36">
        <v>4</v>
      </c>
      <c r="O74" s="41" t="s">
        <v>79</v>
      </c>
      <c r="P74" s="37">
        <v>0</v>
      </c>
      <c r="Q74" s="28" t="s">
        <v>10</v>
      </c>
      <c r="R74" s="38">
        <v>44020</v>
      </c>
      <c r="S74" s="28" t="s">
        <v>10</v>
      </c>
      <c r="T74" s="20" t="s">
        <v>10</v>
      </c>
      <c r="U74" s="251"/>
      <c r="V74" s="1"/>
      <c r="W74" s="8"/>
      <c r="X74" s="79" t="s">
        <v>19</v>
      </c>
      <c r="Y74" s="36">
        <v>4</v>
      </c>
      <c r="Z74" s="41" t="s">
        <v>79</v>
      </c>
      <c r="AA74" s="37">
        <v>0</v>
      </c>
      <c r="AB74" s="28" t="s">
        <v>10</v>
      </c>
      <c r="AC74" s="41" t="s">
        <v>197</v>
      </c>
      <c r="AD74" s="28" t="s">
        <v>10</v>
      </c>
      <c r="AE74" s="20" t="s">
        <v>10</v>
      </c>
      <c r="AF74" s="251"/>
      <c r="AG74" s="1"/>
      <c r="AH74" s="1"/>
      <c r="AI74" s="1"/>
      <c r="AJ74" s="1"/>
      <c r="AK74" s="1"/>
      <c r="AL74" s="1"/>
      <c r="AM74" s="1"/>
      <c r="AN74" s="1"/>
      <c r="AO74" s="1"/>
      <c r="AP74" s="1"/>
      <c r="AQ74" s="1"/>
      <c r="AR74" s="1"/>
      <c r="AS74" s="1"/>
      <c r="AT74" s="1"/>
      <c r="AU74" s="1"/>
      <c r="AV74" s="1"/>
      <c r="AW74" s="1"/>
      <c r="AX74" s="1"/>
      <c r="AY74" s="1"/>
      <c r="AZ74" s="1"/>
      <c r="BA74" s="1"/>
      <c r="BB74" s="1"/>
      <c r="BC74" s="1"/>
      <c r="BD74" s="1"/>
      <c r="BE74" s="1"/>
    </row>
    <row r="75" spans="1:57" ht="14.25" customHeight="1" x14ac:dyDescent="0.75">
      <c r="A75" s="8"/>
      <c r="B75" s="79" t="s">
        <v>82</v>
      </c>
      <c r="C75" s="36">
        <v>3</v>
      </c>
      <c r="D75" s="41" t="s">
        <v>79</v>
      </c>
      <c r="E75" s="37">
        <v>0</v>
      </c>
      <c r="F75" s="28" t="s">
        <v>10</v>
      </c>
      <c r="G75" s="38">
        <v>44020</v>
      </c>
      <c r="H75" s="28" t="s">
        <v>10</v>
      </c>
      <c r="I75" s="20" t="s">
        <v>10</v>
      </c>
      <c r="J75" s="251"/>
      <c r="K75" s="1"/>
      <c r="L75" s="8"/>
      <c r="M75" s="79" t="s">
        <v>82</v>
      </c>
      <c r="N75" s="36">
        <v>3</v>
      </c>
      <c r="O75" s="41" t="s">
        <v>79</v>
      </c>
      <c r="P75" s="37">
        <v>0</v>
      </c>
      <c r="Q75" s="28" t="s">
        <v>10</v>
      </c>
      <c r="R75" s="38">
        <v>44020</v>
      </c>
      <c r="S75" s="28" t="s">
        <v>10</v>
      </c>
      <c r="T75" s="20" t="s">
        <v>10</v>
      </c>
      <c r="U75" s="251"/>
      <c r="V75" s="2"/>
      <c r="W75" s="8"/>
      <c r="X75" s="79" t="s">
        <v>82</v>
      </c>
      <c r="Y75" s="36">
        <v>3</v>
      </c>
      <c r="Z75" s="41" t="s">
        <v>79</v>
      </c>
      <c r="AA75" s="37">
        <v>0</v>
      </c>
      <c r="AB75" s="28" t="s">
        <v>10</v>
      </c>
      <c r="AC75" s="41" t="s">
        <v>197</v>
      </c>
      <c r="AD75" s="28" t="s">
        <v>10</v>
      </c>
      <c r="AE75" s="20" t="s">
        <v>10</v>
      </c>
      <c r="AF75" s="251"/>
      <c r="AG75" s="1"/>
      <c r="AH75" s="1"/>
      <c r="AI75" s="1"/>
      <c r="AJ75" s="1"/>
      <c r="AK75" s="1"/>
      <c r="AL75" s="1"/>
      <c r="AM75" s="1"/>
      <c r="AN75" s="1"/>
      <c r="AO75" s="1"/>
      <c r="AP75" s="1"/>
      <c r="AQ75" s="1"/>
      <c r="AR75" s="1"/>
      <c r="AS75" s="1"/>
      <c r="AT75" s="1"/>
      <c r="AU75" s="1"/>
      <c r="AV75" s="1"/>
      <c r="AW75" s="1"/>
      <c r="AX75" s="1"/>
      <c r="AY75" s="1"/>
      <c r="AZ75" s="1"/>
      <c r="BA75" s="1"/>
      <c r="BB75" s="1"/>
      <c r="BC75" s="1"/>
      <c r="BD75" s="1"/>
      <c r="BE75" s="1"/>
    </row>
    <row r="76" spans="1:57" ht="14.25" customHeight="1" x14ac:dyDescent="0.75">
      <c r="A76" s="8"/>
      <c r="B76" s="79" t="s">
        <v>83</v>
      </c>
      <c r="C76" s="36">
        <v>3</v>
      </c>
      <c r="D76" s="41" t="s">
        <v>80</v>
      </c>
      <c r="E76" s="37">
        <v>0</v>
      </c>
      <c r="F76" s="28" t="s">
        <v>10</v>
      </c>
      <c r="G76" s="38">
        <v>44020</v>
      </c>
      <c r="H76" s="28" t="s">
        <v>10</v>
      </c>
      <c r="I76" s="20" t="s">
        <v>10</v>
      </c>
      <c r="J76" s="251"/>
      <c r="K76" s="1"/>
      <c r="L76" s="8"/>
      <c r="M76" s="79" t="s">
        <v>83</v>
      </c>
      <c r="N76" s="36">
        <v>3</v>
      </c>
      <c r="O76" s="41" t="s">
        <v>80</v>
      </c>
      <c r="P76" s="37">
        <v>0</v>
      </c>
      <c r="Q76" s="28" t="s">
        <v>10</v>
      </c>
      <c r="R76" s="38">
        <v>44020</v>
      </c>
      <c r="S76" s="28" t="s">
        <v>10</v>
      </c>
      <c r="T76" s="20" t="s">
        <v>10</v>
      </c>
      <c r="U76" s="251"/>
      <c r="V76" s="2"/>
      <c r="W76" s="8"/>
      <c r="X76" s="79" t="s">
        <v>83</v>
      </c>
      <c r="Y76" s="36">
        <v>3</v>
      </c>
      <c r="Z76" s="41" t="s">
        <v>80</v>
      </c>
      <c r="AA76" s="37">
        <v>0</v>
      </c>
      <c r="AB76" s="28" t="s">
        <v>10</v>
      </c>
      <c r="AC76" s="41" t="s">
        <v>197</v>
      </c>
      <c r="AD76" s="28" t="s">
        <v>10</v>
      </c>
      <c r="AE76" s="20" t="s">
        <v>10</v>
      </c>
      <c r="AF76" s="251"/>
      <c r="AG76" s="1"/>
      <c r="AH76" s="1"/>
      <c r="AI76" s="1"/>
      <c r="AJ76" s="1"/>
      <c r="AK76" s="1"/>
      <c r="AL76" s="1"/>
      <c r="AM76" s="1"/>
      <c r="AN76" s="1"/>
      <c r="AO76" s="1"/>
      <c r="AP76" s="1"/>
      <c r="AQ76" s="1"/>
      <c r="AR76" s="1"/>
      <c r="AS76" s="1"/>
      <c r="AT76" s="1"/>
      <c r="AU76" s="1"/>
      <c r="AV76" s="1"/>
      <c r="AW76" s="1"/>
      <c r="AX76" s="1"/>
      <c r="AY76" s="1"/>
      <c r="AZ76" s="1"/>
      <c r="BA76" s="1"/>
      <c r="BB76" s="1"/>
      <c r="BC76" s="1"/>
      <c r="BD76" s="1"/>
      <c r="BE76" s="1"/>
    </row>
    <row r="77" spans="1:57" ht="14.25" customHeight="1" x14ac:dyDescent="0.75">
      <c r="A77" s="8"/>
      <c r="B77" s="61" t="s">
        <v>160</v>
      </c>
      <c r="C77" s="59">
        <v>3</v>
      </c>
      <c r="D77" s="59" t="s">
        <v>161</v>
      </c>
      <c r="E77" s="59" t="s">
        <v>10</v>
      </c>
      <c r="F77" s="59" t="s">
        <v>10</v>
      </c>
      <c r="G77" s="59" t="s">
        <v>10</v>
      </c>
      <c r="H77" s="59" t="s">
        <v>10</v>
      </c>
      <c r="I77" s="62" t="s">
        <v>158</v>
      </c>
      <c r="J77" s="251"/>
      <c r="K77" s="1"/>
      <c r="L77" s="8"/>
      <c r="M77" s="61" t="s">
        <v>160</v>
      </c>
      <c r="N77" s="59">
        <v>3</v>
      </c>
      <c r="O77" s="59" t="s">
        <v>161</v>
      </c>
      <c r="P77" s="59" t="s">
        <v>10</v>
      </c>
      <c r="Q77" s="59" t="s">
        <v>10</v>
      </c>
      <c r="R77" s="59" t="s">
        <v>10</v>
      </c>
      <c r="S77" s="59" t="s">
        <v>10</v>
      </c>
      <c r="T77" s="62" t="s">
        <v>158</v>
      </c>
      <c r="U77" s="251"/>
      <c r="V77" s="2"/>
      <c r="W77" s="8"/>
      <c r="X77" s="61" t="s">
        <v>160</v>
      </c>
      <c r="Y77" s="59">
        <v>3</v>
      </c>
      <c r="Z77" s="59" t="s">
        <v>161</v>
      </c>
      <c r="AA77" s="59" t="s">
        <v>10</v>
      </c>
      <c r="AB77" s="59" t="s">
        <v>10</v>
      </c>
      <c r="AC77" s="59" t="s">
        <v>10</v>
      </c>
      <c r="AD77" s="59" t="s">
        <v>10</v>
      </c>
      <c r="AE77" s="62" t="s">
        <v>158</v>
      </c>
      <c r="AF77" s="251"/>
      <c r="AG77" s="1"/>
      <c r="AH77" s="1"/>
      <c r="AI77" s="1"/>
      <c r="AJ77" s="1"/>
      <c r="AK77" s="1"/>
      <c r="AL77" s="1"/>
      <c r="AM77" s="1"/>
      <c r="AN77" s="1"/>
      <c r="AO77" s="1"/>
      <c r="AP77" s="1"/>
      <c r="AQ77" s="1"/>
      <c r="AR77" s="1"/>
      <c r="AS77" s="1"/>
      <c r="AT77" s="1"/>
      <c r="AU77" s="1"/>
      <c r="AV77" s="1"/>
      <c r="AW77" s="1"/>
      <c r="AX77" s="1"/>
      <c r="AY77" s="1"/>
      <c r="AZ77" s="1"/>
      <c r="BA77" s="1"/>
      <c r="BB77" s="1"/>
      <c r="BC77" s="1"/>
      <c r="BD77" s="1"/>
      <c r="BE77" s="1"/>
    </row>
    <row r="78" spans="1:57" ht="14.25" customHeight="1" x14ac:dyDescent="0.75">
      <c r="A78" s="8"/>
      <c r="B78" s="18" t="s">
        <v>10</v>
      </c>
      <c r="C78" s="28" t="s">
        <v>10</v>
      </c>
      <c r="D78" s="28" t="s">
        <v>10</v>
      </c>
      <c r="E78" s="28" t="s">
        <v>10</v>
      </c>
      <c r="F78" s="28" t="s">
        <v>10</v>
      </c>
      <c r="G78" s="28" t="s">
        <v>10</v>
      </c>
      <c r="H78" s="28" t="s">
        <v>10</v>
      </c>
      <c r="I78" s="20" t="s">
        <v>10</v>
      </c>
      <c r="J78" s="251"/>
      <c r="K78" s="1"/>
      <c r="L78" s="8"/>
      <c r="M78" s="18" t="s">
        <v>10</v>
      </c>
      <c r="N78" s="28" t="s">
        <v>10</v>
      </c>
      <c r="O78" s="28" t="s">
        <v>10</v>
      </c>
      <c r="P78" s="28" t="s">
        <v>10</v>
      </c>
      <c r="Q78" s="28" t="s">
        <v>10</v>
      </c>
      <c r="R78" s="28" t="s">
        <v>10</v>
      </c>
      <c r="S78" s="28" t="s">
        <v>10</v>
      </c>
      <c r="T78" s="20" t="s">
        <v>10</v>
      </c>
      <c r="U78" s="251"/>
      <c r="V78" s="2"/>
      <c r="W78" s="8"/>
      <c r="X78" s="18" t="s">
        <v>10</v>
      </c>
      <c r="Y78" s="28" t="s">
        <v>10</v>
      </c>
      <c r="Z78" s="28" t="s">
        <v>10</v>
      </c>
      <c r="AA78" s="28" t="s">
        <v>10</v>
      </c>
      <c r="AB78" s="28" t="s">
        <v>10</v>
      </c>
      <c r="AC78" s="28" t="s">
        <v>10</v>
      </c>
      <c r="AD78" s="28" t="s">
        <v>10</v>
      </c>
      <c r="AE78" s="20" t="s">
        <v>10</v>
      </c>
      <c r="AF78" s="251"/>
      <c r="AG78" s="1"/>
      <c r="AH78" s="1"/>
      <c r="AI78" s="1"/>
      <c r="AJ78" s="1"/>
      <c r="AK78" s="1"/>
      <c r="AL78" s="1"/>
      <c r="AM78" s="1"/>
      <c r="AN78" s="1"/>
      <c r="AO78" s="1"/>
      <c r="AP78" s="1"/>
      <c r="AQ78" s="1"/>
      <c r="AR78" s="1"/>
      <c r="AS78" s="1"/>
      <c r="AT78" s="1"/>
      <c r="AU78" s="1"/>
      <c r="AV78" s="1"/>
      <c r="AW78" s="1"/>
      <c r="AX78" s="1"/>
      <c r="AY78" s="1"/>
      <c r="AZ78" s="1"/>
      <c r="BA78" s="1"/>
      <c r="BB78" s="1"/>
      <c r="BC78" s="1"/>
      <c r="BD78" s="1"/>
      <c r="BE78" s="1"/>
    </row>
    <row r="79" spans="1:57" ht="14.25" customHeight="1" x14ac:dyDescent="0.75">
      <c r="A79" s="35"/>
      <c r="B79" s="63" t="s">
        <v>13</v>
      </c>
      <c r="C79" s="28" t="s">
        <v>10</v>
      </c>
      <c r="D79" s="28" t="s">
        <v>10</v>
      </c>
      <c r="E79" s="28" t="s">
        <v>10</v>
      </c>
      <c r="F79" s="39" t="e">
        <f>F72</f>
        <v>#VALUE!</v>
      </c>
      <c r="G79" s="28" t="s">
        <v>10</v>
      </c>
      <c r="H79" s="28" t="s">
        <v>10</v>
      </c>
      <c r="I79" s="20" t="s">
        <v>10</v>
      </c>
      <c r="J79" s="251"/>
      <c r="K79" s="1"/>
      <c r="L79" s="8"/>
      <c r="M79" s="63" t="s">
        <v>13</v>
      </c>
      <c r="N79" s="28" t="s">
        <v>10</v>
      </c>
      <c r="O79" s="28" t="s">
        <v>10</v>
      </c>
      <c r="P79" s="28" t="s">
        <v>10</v>
      </c>
      <c r="Q79" s="39" t="e">
        <f>Q72</f>
        <v>#VALUE!</v>
      </c>
      <c r="R79" s="28" t="s">
        <v>10</v>
      </c>
      <c r="S79" s="28" t="s">
        <v>10</v>
      </c>
      <c r="T79" s="20" t="s">
        <v>10</v>
      </c>
      <c r="U79" s="251"/>
      <c r="V79" s="2"/>
      <c r="W79" s="8"/>
      <c r="X79" s="63" t="s">
        <v>13</v>
      </c>
      <c r="Y79" s="28" t="s">
        <v>10</v>
      </c>
      <c r="Z79" s="28" t="s">
        <v>10</v>
      </c>
      <c r="AA79" s="28" t="s">
        <v>10</v>
      </c>
      <c r="AB79" s="39" t="e">
        <f>AB72</f>
        <v>#VALUE!</v>
      </c>
      <c r="AC79" s="28" t="s">
        <v>10</v>
      </c>
      <c r="AD79" s="28" t="s">
        <v>10</v>
      </c>
      <c r="AE79" s="20" t="s">
        <v>10</v>
      </c>
      <c r="AF79" s="25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ht="14.25" customHeight="1" x14ac:dyDescent="0.75">
      <c r="A80" s="8"/>
      <c r="B80" s="63" t="s">
        <v>14</v>
      </c>
      <c r="C80" s="28" t="s">
        <v>10</v>
      </c>
      <c r="D80" s="28" t="s">
        <v>10</v>
      </c>
      <c r="E80" s="28" t="s">
        <v>10</v>
      </c>
      <c r="F80" s="39" t="e">
        <f>F73</f>
        <v>#VALUE!</v>
      </c>
      <c r="G80" s="28" t="s">
        <v>10</v>
      </c>
      <c r="H80" s="28" t="s">
        <v>10</v>
      </c>
      <c r="I80" s="20" t="s">
        <v>10</v>
      </c>
      <c r="J80" s="251"/>
      <c r="K80" s="1"/>
      <c r="L80" s="8"/>
      <c r="M80" s="63" t="s">
        <v>14</v>
      </c>
      <c r="N80" s="28" t="s">
        <v>10</v>
      </c>
      <c r="O80" s="28" t="s">
        <v>10</v>
      </c>
      <c r="P80" s="28" t="s">
        <v>10</v>
      </c>
      <c r="Q80" s="39" t="e">
        <f>Q73</f>
        <v>#VALUE!</v>
      </c>
      <c r="R80" s="28" t="s">
        <v>10</v>
      </c>
      <c r="S80" s="28" t="s">
        <v>10</v>
      </c>
      <c r="T80" s="20" t="s">
        <v>10</v>
      </c>
      <c r="U80" s="251"/>
      <c r="V80" s="2"/>
      <c r="W80" s="8"/>
      <c r="X80" s="63" t="s">
        <v>14</v>
      </c>
      <c r="Y80" s="28" t="s">
        <v>10</v>
      </c>
      <c r="Z80" s="28" t="s">
        <v>10</v>
      </c>
      <c r="AA80" s="28" t="s">
        <v>10</v>
      </c>
      <c r="AB80" s="39" t="e">
        <f>AB73</f>
        <v>#VALUE!</v>
      </c>
      <c r="AC80" s="28" t="s">
        <v>10</v>
      </c>
      <c r="AD80" s="28" t="s">
        <v>10</v>
      </c>
      <c r="AE80" s="20" t="s">
        <v>10</v>
      </c>
      <c r="AF80" s="25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ht="14.25" customHeight="1" x14ac:dyDescent="0.75">
      <c r="A81" s="35"/>
      <c r="B81" s="18"/>
      <c r="C81" s="28"/>
      <c r="D81" s="28"/>
      <c r="E81" s="28"/>
      <c r="F81" s="28"/>
      <c r="G81" s="28"/>
      <c r="H81" s="28"/>
      <c r="I81" s="20"/>
      <c r="J81" s="251"/>
      <c r="K81" s="1"/>
      <c r="L81" s="35"/>
      <c r="M81" s="18"/>
      <c r="N81" s="28"/>
      <c r="O81" s="28"/>
      <c r="P81" s="28"/>
      <c r="Q81" s="28"/>
      <c r="R81" s="28"/>
      <c r="S81" s="28"/>
      <c r="T81" s="20"/>
      <c r="U81" s="251"/>
      <c r="V81" s="2"/>
      <c r="W81" s="35"/>
      <c r="X81" s="18"/>
      <c r="Y81" s="28"/>
      <c r="Z81" s="28"/>
      <c r="AA81" s="28"/>
      <c r="AB81" s="28"/>
      <c r="AC81" s="28"/>
      <c r="AD81" s="28"/>
      <c r="AE81" s="20"/>
      <c r="AF81" s="25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ht="14.25" customHeight="1" x14ac:dyDescent="0.75">
      <c r="A82" s="8"/>
      <c r="B82" s="63" t="s">
        <v>18</v>
      </c>
      <c r="C82" s="44" t="s">
        <v>3</v>
      </c>
      <c r="D82" s="44" t="s">
        <v>4</v>
      </c>
      <c r="E82" s="44" t="s">
        <v>5</v>
      </c>
      <c r="F82" s="44" t="s">
        <v>6</v>
      </c>
      <c r="G82" s="84" t="s">
        <v>33</v>
      </c>
      <c r="H82" s="44" t="s">
        <v>7</v>
      </c>
      <c r="I82" s="66" t="s">
        <v>8</v>
      </c>
      <c r="J82" s="44" t="s">
        <v>56</v>
      </c>
      <c r="K82" s="1"/>
      <c r="L82" s="8"/>
      <c r="M82" s="63" t="s">
        <v>18</v>
      </c>
      <c r="N82" s="44" t="s">
        <v>3</v>
      </c>
      <c r="O82" s="44" t="s">
        <v>4</v>
      </c>
      <c r="P82" s="44" t="s">
        <v>5</v>
      </c>
      <c r="Q82" s="44" t="s">
        <v>6</v>
      </c>
      <c r="R82" s="84" t="s">
        <v>33</v>
      </c>
      <c r="S82" s="44" t="s">
        <v>7</v>
      </c>
      <c r="T82" s="66" t="s">
        <v>8</v>
      </c>
      <c r="U82" s="44" t="s">
        <v>56</v>
      </c>
      <c r="V82" s="2"/>
      <c r="W82" s="8"/>
      <c r="X82" s="63" t="s">
        <v>18</v>
      </c>
      <c r="Y82" s="44" t="s">
        <v>3</v>
      </c>
      <c r="Z82" s="44" t="s">
        <v>4</v>
      </c>
      <c r="AA82" s="44" t="s">
        <v>5</v>
      </c>
      <c r="AB82" s="44" t="s">
        <v>6</v>
      </c>
      <c r="AC82" s="84" t="s">
        <v>33</v>
      </c>
      <c r="AD82" s="44" t="s">
        <v>7</v>
      </c>
      <c r="AE82" s="66" t="s">
        <v>8</v>
      </c>
      <c r="AF82" s="44" t="s">
        <v>56</v>
      </c>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ht="14.25" customHeight="1" x14ac:dyDescent="0.75">
      <c r="A83" s="8"/>
      <c r="B83" s="18" t="s">
        <v>10</v>
      </c>
      <c r="C83" s="28" t="s">
        <v>10</v>
      </c>
      <c r="D83" s="28" t="s">
        <v>10</v>
      </c>
      <c r="E83" s="28" t="s">
        <v>10</v>
      </c>
      <c r="F83" s="28" t="s">
        <v>10</v>
      </c>
      <c r="G83" s="28" t="s">
        <v>10</v>
      </c>
      <c r="H83" s="28" t="s">
        <v>10</v>
      </c>
      <c r="I83" s="20" t="s">
        <v>10</v>
      </c>
      <c r="J83" s="260"/>
      <c r="K83" s="1"/>
      <c r="L83" s="35"/>
      <c r="M83" s="79" t="s">
        <v>22</v>
      </c>
      <c r="N83" s="28">
        <v>1</v>
      </c>
      <c r="O83" s="28">
        <v>1</v>
      </c>
      <c r="P83" s="80">
        <v>0</v>
      </c>
      <c r="Q83" s="80">
        <f>N83*O83*P83</f>
        <v>0</v>
      </c>
      <c r="R83" s="28">
        <v>8</v>
      </c>
      <c r="S83" s="28" t="s">
        <v>10</v>
      </c>
      <c r="T83" s="20" t="s">
        <v>10</v>
      </c>
      <c r="U83" s="260"/>
      <c r="V83" s="2"/>
      <c r="W83" s="35"/>
      <c r="X83" s="18" t="s">
        <v>10</v>
      </c>
      <c r="Y83" s="28" t="s">
        <v>10</v>
      </c>
      <c r="Z83" s="28" t="s">
        <v>10</v>
      </c>
      <c r="AA83" s="28" t="s">
        <v>10</v>
      </c>
      <c r="AB83" s="28" t="s">
        <v>10</v>
      </c>
      <c r="AC83" s="28" t="s">
        <v>10</v>
      </c>
      <c r="AD83" s="28" t="s">
        <v>10</v>
      </c>
      <c r="AE83" s="20" t="s">
        <v>10</v>
      </c>
      <c r="AF83" s="260"/>
      <c r="AG83" s="1"/>
      <c r="AH83" s="1"/>
      <c r="AI83" s="1"/>
      <c r="AJ83" s="1"/>
      <c r="AK83" s="1"/>
      <c r="AL83" s="1"/>
      <c r="AM83" s="1"/>
      <c r="AN83" s="1"/>
      <c r="AO83" s="1"/>
      <c r="AP83" s="1"/>
      <c r="AQ83" s="1"/>
      <c r="AR83" s="1"/>
      <c r="AS83" s="1"/>
      <c r="AT83" s="1"/>
      <c r="AU83" s="1"/>
      <c r="AV83" s="1"/>
      <c r="AW83" s="1"/>
      <c r="AX83" s="1"/>
      <c r="AY83" s="1"/>
      <c r="AZ83" s="1"/>
      <c r="BA83" s="1"/>
      <c r="BB83" s="1"/>
      <c r="BC83" s="1"/>
      <c r="BD83" s="1"/>
      <c r="BE83" s="1"/>
    </row>
    <row r="84" spans="1:57" ht="14.25" customHeight="1" x14ac:dyDescent="0.75">
      <c r="A84" s="32"/>
      <c r="B84" s="79" t="s">
        <v>22</v>
      </c>
      <c r="C84" s="28" cm="1">
        <f t="array" ref="C84">_xlfn.IFS(Start!N51 &lt;=6,5,Start!N51&gt;=7,6)</f>
        <v>5</v>
      </c>
      <c r="D84" s="28">
        <v>3</v>
      </c>
      <c r="E84" s="80" t="e" cm="1">
        <f t="array" ref="E84">Start!D8*_xlfn.IFS(Start!O51 &lt;= 3,0.775, Start!O51 = 4,0.8, Start!O51 &gt;= 5, 0.825)</f>
        <v>#VALUE!</v>
      </c>
      <c r="F84" s="80" t="e">
        <f>C84*D84*E84</f>
        <v>#VALUE!</v>
      </c>
      <c r="G84" s="28">
        <v>6.5</v>
      </c>
      <c r="H84" s="28" t="s">
        <v>10</v>
      </c>
      <c r="I84" s="20" t="s">
        <v>10</v>
      </c>
      <c r="J84" s="251"/>
      <c r="K84" s="1"/>
      <c r="L84" s="8"/>
      <c r="M84" s="79" t="s">
        <v>22</v>
      </c>
      <c r="N84" s="28" cm="1">
        <f t="array" ref="N84">_xlfn.IFS(Start!N51 &lt;= 5,4,Start!N51 =6,5,Start!N51=7,5,Start!N51&gt;=8,6)</f>
        <v>5</v>
      </c>
      <c r="O84" s="28">
        <v>3</v>
      </c>
      <c r="P84" s="80" t="e" cm="1">
        <f t="array" ref="P84">Start!D8*_xlfn.IFS(Start!O51 &lt;= 3,0.8, Start!O51 = 4,0.825, Start!O51 &gt;= 5, 0.85)</f>
        <v>#VALUE!</v>
      </c>
      <c r="Q84" s="80" t="e">
        <f>N84*O84*P84</f>
        <v>#VALUE!</v>
      </c>
      <c r="R84" s="28" t="s">
        <v>10</v>
      </c>
      <c r="S84" s="28" t="s">
        <v>10</v>
      </c>
      <c r="T84" s="20" t="s">
        <v>10</v>
      </c>
      <c r="U84" s="251"/>
      <c r="V84" s="2"/>
      <c r="W84" s="8"/>
      <c r="X84" s="79" t="s">
        <v>22</v>
      </c>
      <c r="Y84" s="28" cm="1">
        <f t="array" ref="Y84">_xlfn.IFS(Start!N51 &lt;=6,3,Start!N51&gt;=7,4)</f>
        <v>3</v>
      </c>
      <c r="Z84" s="28">
        <v>3</v>
      </c>
      <c r="AA84" s="80" t="e" cm="1">
        <f t="array" ref="AA84">Start!D8*_xlfn.IFS(Start!O51 &lt;= 3,0.75, Start!O51 = 4,0.775, Start!O51 &gt;= 5, 0.8)</f>
        <v>#VALUE!</v>
      </c>
      <c r="AB84" s="80" t="e">
        <f>Y84*Z84*AA84</f>
        <v>#VALUE!</v>
      </c>
      <c r="AC84" s="28" t="s">
        <v>10</v>
      </c>
      <c r="AD84" s="28" t="s">
        <v>10</v>
      </c>
      <c r="AE84" s="20" t="s">
        <v>10</v>
      </c>
      <c r="AF84" s="251"/>
      <c r="AG84" s="1"/>
      <c r="AH84" s="1"/>
      <c r="AI84" s="1"/>
      <c r="AJ84" s="1"/>
      <c r="AK84" s="1"/>
      <c r="AL84" s="1"/>
      <c r="AM84" s="1"/>
      <c r="AN84" s="1"/>
      <c r="AO84" s="1"/>
      <c r="AP84" s="1"/>
      <c r="AQ84" s="1"/>
      <c r="AR84" s="1"/>
      <c r="AS84" s="1"/>
      <c r="AT84" s="1"/>
      <c r="AU84" s="1"/>
      <c r="AV84" s="1"/>
      <c r="AW84" s="1"/>
      <c r="AX84" s="1"/>
      <c r="AY84" s="1"/>
      <c r="AZ84" s="1"/>
      <c r="BA84" s="1"/>
      <c r="BB84" s="1"/>
      <c r="BC84" s="1"/>
      <c r="BD84" s="1"/>
      <c r="BE84" s="1"/>
    </row>
    <row r="85" spans="1:57" ht="14.25" customHeight="1" x14ac:dyDescent="0.75">
      <c r="A85" s="8"/>
      <c r="B85" s="79" t="s">
        <v>85</v>
      </c>
      <c r="C85" s="36">
        <v>4</v>
      </c>
      <c r="D85" s="41" t="s">
        <v>88</v>
      </c>
      <c r="E85" s="80">
        <v>0</v>
      </c>
      <c r="F85" s="28" t="s">
        <v>10</v>
      </c>
      <c r="G85" s="38">
        <v>44020</v>
      </c>
      <c r="H85" s="28" t="s">
        <v>10</v>
      </c>
      <c r="I85" s="20" t="s">
        <v>10</v>
      </c>
      <c r="J85" s="251"/>
      <c r="K85" s="1"/>
      <c r="L85" s="8"/>
      <c r="M85" s="79" t="s">
        <v>85</v>
      </c>
      <c r="N85" s="36">
        <v>4</v>
      </c>
      <c r="O85" s="41" t="s">
        <v>88</v>
      </c>
      <c r="P85" s="80">
        <v>0</v>
      </c>
      <c r="Q85" s="28" t="s">
        <v>10</v>
      </c>
      <c r="R85" s="38">
        <v>44020</v>
      </c>
      <c r="S85" s="28" t="s">
        <v>10</v>
      </c>
      <c r="T85" s="20" t="s">
        <v>10</v>
      </c>
      <c r="U85" s="251"/>
      <c r="V85" s="1"/>
      <c r="W85" s="8"/>
      <c r="X85" s="79" t="s">
        <v>85</v>
      </c>
      <c r="Y85" s="36">
        <v>4</v>
      </c>
      <c r="Z85" s="41" t="s">
        <v>88</v>
      </c>
      <c r="AA85" s="80">
        <v>0</v>
      </c>
      <c r="AB85" s="28" t="s">
        <v>10</v>
      </c>
      <c r="AC85" s="41" t="s">
        <v>197</v>
      </c>
      <c r="AD85" s="28" t="s">
        <v>10</v>
      </c>
      <c r="AE85" s="20" t="s">
        <v>10</v>
      </c>
      <c r="AF85" s="251"/>
      <c r="AG85" s="1"/>
      <c r="AH85" s="1"/>
      <c r="AI85" s="1"/>
      <c r="AJ85" s="1"/>
      <c r="AK85" s="1"/>
      <c r="AL85" s="1"/>
      <c r="AM85" s="1"/>
      <c r="AN85" s="1"/>
      <c r="AO85" s="1"/>
      <c r="AP85" s="1"/>
      <c r="AQ85" s="1"/>
      <c r="AR85" s="1"/>
      <c r="AS85" s="1"/>
      <c r="AT85" s="1"/>
      <c r="AU85" s="1"/>
      <c r="AV85" s="1"/>
      <c r="AW85" s="1"/>
      <c r="AX85" s="1"/>
      <c r="AY85" s="1"/>
      <c r="AZ85" s="1"/>
      <c r="BA85" s="1"/>
      <c r="BB85" s="1"/>
      <c r="BC85" s="1"/>
      <c r="BD85" s="1"/>
      <c r="BE85" s="1"/>
    </row>
    <row r="86" spans="1:57" ht="14.25" customHeight="1" x14ac:dyDescent="0.75">
      <c r="A86" s="27"/>
      <c r="B86" s="79" t="s">
        <v>202</v>
      </c>
      <c r="C86" s="28">
        <v>3</v>
      </c>
      <c r="D86" s="41" t="s">
        <v>89</v>
      </c>
      <c r="E86" s="37">
        <v>0</v>
      </c>
      <c r="F86" s="28" t="s">
        <v>10</v>
      </c>
      <c r="G86" s="38">
        <v>44020</v>
      </c>
      <c r="H86" s="28" t="s">
        <v>10</v>
      </c>
      <c r="I86" s="95" t="s">
        <v>203</v>
      </c>
      <c r="J86" s="251"/>
      <c r="K86" s="26"/>
      <c r="L86" s="27"/>
      <c r="M86" s="79" t="s">
        <v>202</v>
      </c>
      <c r="N86" s="28">
        <v>3</v>
      </c>
      <c r="O86" s="41" t="s">
        <v>89</v>
      </c>
      <c r="P86" s="37">
        <v>0</v>
      </c>
      <c r="Q86" s="28" t="s">
        <v>10</v>
      </c>
      <c r="R86" s="38">
        <v>44020</v>
      </c>
      <c r="S86" s="28" t="s">
        <v>10</v>
      </c>
      <c r="T86" s="95" t="s">
        <v>203</v>
      </c>
      <c r="U86" s="251"/>
      <c r="V86" s="26"/>
      <c r="W86" s="27"/>
      <c r="X86" s="79" t="s">
        <v>202</v>
      </c>
      <c r="Y86" s="28">
        <v>3</v>
      </c>
      <c r="Z86" s="41" t="s">
        <v>89</v>
      </c>
      <c r="AA86" s="37">
        <v>0</v>
      </c>
      <c r="AB86" s="28" t="s">
        <v>10</v>
      </c>
      <c r="AC86" s="38">
        <v>43989</v>
      </c>
      <c r="AD86" s="28" t="s">
        <v>10</v>
      </c>
      <c r="AE86" s="95" t="s">
        <v>203</v>
      </c>
      <c r="AF86" s="251"/>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row>
    <row r="87" spans="1:57" ht="14.25" customHeight="1" x14ac:dyDescent="0.75">
      <c r="A87" s="8"/>
      <c r="B87" s="79" t="s">
        <v>86</v>
      </c>
      <c r="C87" s="28">
        <v>4</v>
      </c>
      <c r="D87" s="41" t="s">
        <v>80</v>
      </c>
      <c r="E87" s="37">
        <v>0</v>
      </c>
      <c r="F87" s="28" t="s">
        <v>10</v>
      </c>
      <c r="G87" s="38">
        <v>44020</v>
      </c>
      <c r="H87" s="28" t="s">
        <v>10</v>
      </c>
      <c r="I87" s="20" t="s">
        <v>10</v>
      </c>
      <c r="J87" s="251"/>
      <c r="K87" s="1"/>
      <c r="L87" s="8"/>
      <c r="M87" s="79" t="s">
        <v>86</v>
      </c>
      <c r="N87" s="28">
        <v>4</v>
      </c>
      <c r="O87" s="41" t="s">
        <v>80</v>
      </c>
      <c r="P87" s="37">
        <v>0</v>
      </c>
      <c r="Q87" s="28" t="s">
        <v>10</v>
      </c>
      <c r="R87" s="38">
        <v>44020</v>
      </c>
      <c r="S87" s="28" t="s">
        <v>10</v>
      </c>
      <c r="T87" s="20" t="s">
        <v>10</v>
      </c>
      <c r="U87" s="251"/>
      <c r="V87" s="2"/>
      <c r="W87" s="8"/>
      <c r="X87" s="79" t="s">
        <v>86</v>
      </c>
      <c r="Y87" s="28">
        <v>4</v>
      </c>
      <c r="Z87" s="41" t="s">
        <v>80</v>
      </c>
      <c r="AA87" s="37">
        <v>0</v>
      </c>
      <c r="AB87" s="28" t="s">
        <v>10</v>
      </c>
      <c r="AC87" s="41" t="s">
        <v>197</v>
      </c>
      <c r="AD87" s="28" t="s">
        <v>10</v>
      </c>
      <c r="AE87" s="20" t="s">
        <v>10</v>
      </c>
      <c r="AF87" s="251"/>
      <c r="AG87" s="1"/>
      <c r="AH87" s="1"/>
      <c r="AI87" s="1"/>
      <c r="AJ87" s="1"/>
      <c r="AK87" s="1"/>
      <c r="AL87" s="1"/>
      <c r="AM87" s="1"/>
      <c r="AN87" s="1"/>
      <c r="AO87" s="1"/>
      <c r="AP87" s="1"/>
      <c r="AQ87" s="1"/>
      <c r="AR87" s="1"/>
      <c r="AS87" s="1"/>
      <c r="AT87" s="1"/>
      <c r="AU87" s="1"/>
      <c r="AV87" s="1"/>
      <c r="AW87" s="1"/>
      <c r="AX87" s="1"/>
      <c r="AY87" s="1"/>
      <c r="AZ87" s="1"/>
      <c r="BA87" s="1"/>
      <c r="BB87" s="1"/>
      <c r="BC87" s="1"/>
      <c r="BD87" s="1"/>
      <c r="BE87" s="1"/>
    </row>
    <row r="88" spans="1:57" ht="14.25" customHeight="1" x14ac:dyDescent="0.75">
      <c r="A88" s="8"/>
      <c r="B88" s="79" t="s">
        <v>87</v>
      </c>
      <c r="C88" s="36">
        <v>2</v>
      </c>
      <c r="D88" s="41" t="s">
        <v>89</v>
      </c>
      <c r="E88" s="36">
        <v>0</v>
      </c>
      <c r="F88" s="28" t="s">
        <v>10</v>
      </c>
      <c r="G88" s="38">
        <v>44020</v>
      </c>
      <c r="H88" s="28" t="s">
        <v>10</v>
      </c>
      <c r="I88" s="20" t="s">
        <v>10</v>
      </c>
      <c r="J88" s="251"/>
      <c r="K88" s="1"/>
      <c r="L88" s="8"/>
      <c r="M88" s="79" t="s">
        <v>87</v>
      </c>
      <c r="N88" s="36">
        <v>2</v>
      </c>
      <c r="O88" s="41" t="s">
        <v>89</v>
      </c>
      <c r="P88" s="36">
        <v>0</v>
      </c>
      <c r="Q88" s="28" t="s">
        <v>10</v>
      </c>
      <c r="R88" s="38">
        <v>44020</v>
      </c>
      <c r="S88" s="28" t="s">
        <v>10</v>
      </c>
      <c r="T88" s="20" t="s">
        <v>10</v>
      </c>
      <c r="U88" s="251"/>
      <c r="V88" s="2"/>
      <c r="W88" s="8"/>
      <c r="X88" s="79" t="s">
        <v>87</v>
      </c>
      <c r="Y88" s="36">
        <v>2</v>
      </c>
      <c r="Z88" s="41" t="s">
        <v>89</v>
      </c>
      <c r="AA88" s="36">
        <v>0</v>
      </c>
      <c r="AB88" s="28" t="s">
        <v>10</v>
      </c>
      <c r="AC88" s="41" t="s">
        <v>197</v>
      </c>
      <c r="AD88" s="28" t="s">
        <v>10</v>
      </c>
      <c r="AE88" s="20" t="s">
        <v>10</v>
      </c>
      <c r="AF88" s="251"/>
      <c r="AG88" s="1"/>
      <c r="AH88" s="1"/>
      <c r="AI88" s="1"/>
      <c r="AJ88" s="1"/>
      <c r="AK88" s="1"/>
      <c r="AL88" s="1"/>
      <c r="AM88" s="1"/>
      <c r="AN88" s="1"/>
      <c r="AO88" s="1"/>
      <c r="AP88" s="1"/>
      <c r="AQ88" s="1"/>
      <c r="AR88" s="1"/>
      <c r="AS88" s="1"/>
      <c r="AT88" s="1"/>
      <c r="AU88" s="1"/>
      <c r="AV88" s="1"/>
      <c r="AW88" s="1"/>
      <c r="AX88" s="1"/>
      <c r="AY88" s="1"/>
      <c r="AZ88" s="1"/>
      <c r="BA88" s="1"/>
      <c r="BB88" s="1"/>
      <c r="BC88" s="1"/>
      <c r="BD88" s="1"/>
      <c r="BE88" s="1"/>
    </row>
    <row r="89" spans="1:57" ht="14.25" customHeight="1" x14ac:dyDescent="0.75">
      <c r="A89" s="8"/>
      <c r="B89" s="61" t="s">
        <v>148</v>
      </c>
      <c r="C89" s="59">
        <v>3</v>
      </c>
      <c r="D89" s="59" t="s">
        <v>149</v>
      </c>
      <c r="E89" s="59">
        <v>0</v>
      </c>
      <c r="F89" s="59" t="s">
        <v>10</v>
      </c>
      <c r="G89" s="59" t="s">
        <v>10</v>
      </c>
      <c r="H89" s="59" t="s">
        <v>10</v>
      </c>
      <c r="I89" s="62" t="s">
        <v>167</v>
      </c>
      <c r="J89" s="251"/>
      <c r="K89" s="1"/>
      <c r="L89" s="8"/>
      <c r="M89" s="61" t="s">
        <v>148</v>
      </c>
      <c r="N89" s="59">
        <v>3</v>
      </c>
      <c r="O89" s="59" t="s">
        <v>149</v>
      </c>
      <c r="P89" s="59">
        <v>0</v>
      </c>
      <c r="Q89" s="59" t="s">
        <v>10</v>
      </c>
      <c r="R89" s="59" t="s">
        <v>10</v>
      </c>
      <c r="S89" s="59" t="s">
        <v>10</v>
      </c>
      <c r="T89" s="62" t="s">
        <v>167</v>
      </c>
      <c r="U89" s="251"/>
      <c r="V89" s="2"/>
      <c r="W89" s="8"/>
      <c r="X89" s="61" t="s">
        <v>148</v>
      </c>
      <c r="Y89" s="59">
        <v>3</v>
      </c>
      <c r="Z89" s="59" t="s">
        <v>149</v>
      </c>
      <c r="AA89" s="59">
        <v>0</v>
      </c>
      <c r="AB89" s="59" t="s">
        <v>10</v>
      </c>
      <c r="AC89" s="59" t="s">
        <v>10</v>
      </c>
      <c r="AD89" s="59" t="s">
        <v>10</v>
      </c>
      <c r="AE89" s="62" t="s">
        <v>167</v>
      </c>
      <c r="AF89" s="251"/>
      <c r="AG89" s="1"/>
      <c r="AH89" s="1"/>
      <c r="AI89" s="1"/>
      <c r="AJ89" s="1"/>
      <c r="AK89" s="1"/>
      <c r="AL89" s="1"/>
      <c r="AM89" s="1"/>
      <c r="AN89" s="1"/>
      <c r="AO89" s="1"/>
      <c r="AP89" s="1"/>
      <c r="AQ89" s="1"/>
      <c r="AR89" s="1"/>
      <c r="AS89" s="1"/>
      <c r="AT89" s="1"/>
      <c r="AU89" s="1"/>
      <c r="AV89" s="1"/>
      <c r="AW89" s="1"/>
      <c r="AX89" s="1"/>
      <c r="AY89" s="1"/>
      <c r="AZ89" s="1"/>
      <c r="BA89" s="1"/>
      <c r="BB89" s="1"/>
      <c r="BC89" s="1"/>
      <c r="BD89" s="1"/>
      <c r="BE89" s="1"/>
    </row>
    <row r="90" spans="1:57" ht="14.25" customHeight="1" x14ac:dyDescent="0.75">
      <c r="A90" s="8"/>
      <c r="B90" s="18" t="s">
        <v>10</v>
      </c>
      <c r="C90" s="28" t="s">
        <v>10</v>
      </c>
      <c r="D90" s="28" t="s">
        <v>10</v>
      </c>
      <c r="E90" s="28" t="s">
        <v>10</v>
      </c>
      <c r="F90" s="28" t="s">
        <v>10</v>
      </c>
      <c r="G90" s="28" t="s">
        <v>10</v>
      </c>
      <c r="H90" s="28" t="s">
        <v>10</v>
      </c>
      <c r="I90" s="20" t="s">
        <v>10</v>
      </c>
      <c r="J90" s="251"/>
      <c r="K90" s="1"/>
      <c r="L90" s="8"/>
      <c r="M90" s="18" t="s">
        <v>10</v>
      </c>
      <c r="N90" s="28" t="s">
        <v>10</v>
      </c>
      <c r="O90" s="28" t="s">
        <v>10</v>
      </c>
      <c r="P90" s="28" t="s">
        <v>10</v>
      </c>
      <c r="Q90" s="28" t="s">
        <v>10</v>
      </c>
      <c r="R90" s="28" t="s">
        <v>10</v>
      </c>
      <c r="S90" s="28" t="s">
        <v>10</v>
      </c>
      <c r="T90" s="20" t="s">
        <v>10</v>
      </c>
      <c r="U90" s="251"/>
      <c r="V90" s="2"/>
      <c r="W90" s="8"/>
      <c r="X90" s="18" t="s">
        <v>10</v>
      </c>
      <c r="Y90" s="28" t="s">
        <v>10</v>
      </c>
      <c r="Z90" s="28" t="s">
        <v>10</v>
      </c>
      <c r="AA90" s="28" t="s">
        <v>10</v>
      </c>
      <c r="AB90" s="28" t="s">
        <v>10</v>
      </c>
      <c r="AC90" s="28" t="s">
        <v>10</v>
      </c>
      <c r="AD90" s="28" t="s">
        <v>10</v>
      </c>
      <c r="AE90" s="20" t="s">
        <v>10</v>
      </c>
      <c r="AF90" s="251"/>
      <c r="AG90" s="1"/>
      <c r="AH90" s="1"/>
      <c r="AI90" s="1"/>
      <c r="AJ90" s="1"/>
      <c r="AK90" s="1"/>
      <c r="AL90" s="1"/>
      <c r="AM90" s="1"/>
      <c r="AN90" s="1"/>
      <c r="AO90" s="1"/>
      <c r="AP90" s="1"/>
      <c r="AQ90" s="1"/>
      <c r="AR90" s="1"/>
      <c r="AS90" s="1"/>
      <c r="AT90" s="1"/>
      <c r="AU90" s="1"/>
      <c r="AV90" s="1"/>
      <c r="AW90" s="1"/>
      <c r="AX90" s="1"/>
      <c r="AY90" s="1"/>
      <c r="AZ90" s="1"/>
      <c r="BA90" s="1"/>
      <c r="BB90" s="1"/>
      <c r="BC90" s="1"/>
      <c r="BD90" s="1"/>
      <c r="BE90" s="1"/>
    </row>
    <row r="91" spans="1:57" ht="14.25" customHeight="1" x14ac:dyDescent="0.75">
      <c r="A91" s="35"/>
      <c r="B91" s="63" t="s">
        <v>17</v>
      </c>
      <c r="C91" s="28" t="s">
        <v>10</v>
      </c>
      <c r="D91" s="28" t="s">
        <v>10</v>
      </c>
      <c r="E91" s="28" t="s">
        <v>10</v>
      </c>
      <c r="F91" s="39" t="e">
        <f>F84</f>
        <v>#VALUE!</v>
      </c>
      <c r="G91" s="28" t="s">
        <v>10</v>
      </c>
      <c r="H91" s="28" t="s">
        <v>10</v>
      </c>
      <c r="I91" s="20" t="s">
        <v>10</v>
      </c>
      <c r="J91" s="251"/>
      <c r="K91" s="1"/>
      <c r="L91" s="8"/>
      <c r="M91" s="63" t="s">
        <v>17</v>
      </c>
      <c r="N91" s="28" t="s">
        <v>10</v>
      </c>
      <c r="O91" s="28" t="s">
        <v>10</v>
      </c>
      <c r="P91" s="28" t="s">
        <v>10</v>
      </c>
      <c r="Q91" s="39" t="e">
        <f>Q83+Q84</f>
        <v>#VALUE!</v>
      </c>
      <c r="R91" s="28" t="s">
        <v>10</v>
      </c>
      <c r="S91" s="28" t="s">
        <v>10</v>
      </c>
      <c r="T91" s="20" t="s">
        <v>10</v>
      </c>
      <c r="U91" s="251"/>
      <c r="V91" s="2"/>
      <c r="W91" s="8"/>
      <c r="X91" s="63" t="s">
        <v>17</v>
      </c>
      <c r="Y91" s="28" t="s">
        <v>10</v>
      </c>
      <c r="Z91" s="28" t="s">
        <v>10</v>
      </c>
      <c r="AA91" s="28" t="s">
        <v>10</v>
      </c>
      <c r="AB91" s="39" t="e">
        <f>AB84</f>
        <v>#VALUE!</v>
      </c>
      <c r="AC91" s="28" t="s">
        <v>10</v>
      </c>
      <c r="AD91" s="28" t="s">
        <v>10</v>
      </c>
      <c r="AE91" s="20" t="s">
        <v>10</v>
      </c>
      <c r="AF91" s="251"/>
      <c r="AG91" s="1"/>
      <c r="AH91" s="1"/>
      <c r="AI91" s="1"/>
      <c r="AJ91" s="1"/>
      <c r="AK91" s="1"/>
      <c r="AL91" s="1"/>
      <c r="AM91" s="1"/>
      <c r="AN91" s="1"/>
      <c r="AO91" s="1"/>
      <c r="AP91" s="1"/>
      <c r="AQ91" s="1"/>
      <c r="AR91" s="1"/>
      <c r="AS91" s="1"/>
      <c r="AT91" s="1"/>
      <c r="AU91" s="1"/>
      <c r="AV91" s="1"/>
      <c r="AW91" s="1"/>
      <c r="AX91" s="1"/>
      <c r="AY91" s="1"/>
      <c r="AZ91" s="1"/>
      <c r="BA91" s="1"/>
      <c r="BB91" s="1"/>
      <c r="BC91" s="1"/>
      <c r="BD91" s="1"/>
      <c r="BE91" s="1"/>
    </row>
    <row r="92" spans="1:57" ht="17.25" customHeight="1" x14ac:dyDescent="0.75">
      <c r="A92" s="35"/>
      <c r="B92" s="18"/>
      <c r="C92" s="28"/>
      <c r="D92" s="28"/>
      <c r="E92" s="28"/>
      <c r="F92" s="28"/>
      <c r="G92" s="28"/>
      <c r="H92" s="28"/>
      <c r="I92" s="20"/>
      <c r="J92" s="251"/>
      <c r="K92" s="1"/>
      <c r="L92" s="35"/>
      <c r="M92" s="18"/>
      <c r="N92" s="28"/>
      <c r="O92" s="28"/>
      <c r="P92" s="28"/>
      <c r="Q92" s="28"/>
      <c r="R92" s="28"/>
      <c r="S92" s="28"/>
      <c r="T92" s="20"/>
      <c r="U92" s="251"/>
      <c r="V92" s="2"/>
      <c r="W92" s="35"/>
      <c r="X92" s="18"/>
      <c r="Y92" s="28"/>
      <c r="Z92" s="28"/>
      <c r="AA92" s="28"/>
      <c r="AB92" s="28"/>
      <c r="AC92" s="28"/>
      <c r="AD92" s="28"/>
      <c r="AE92" s="20"/>
      <c r="AF92" s="251"/>
      <c r="AG92" s="1"/>
      <c r="AH92" s="1"/>
      <c r="AI92" s="1"/>
      <c r="AJ92" s="1"/>
      <c r="AK92" s="1"/>
      <c r="AL92" s="1"/>
      <c r="AM92" s="1"/>
      <c r="AN92" s="1"/>
      <c r="AO92" s="1"/>
      <c r="AP92" s="1"/>
      <c r="AQ92" s="1"/>
      <c r="AR92" s="1"/>
      <c r="AS92" s="1"/>
      <c r="AT92" s="1"/>
      <c r="AU92" s="1"/>
      <c r="AV92" s="1"/>
      <c r="AW92" s="1"/>
      <c r="AX92" s="1"/>
      <c r="AY92" s="1"/>
      <c r="AZ92" s="1"/>
      <c r="BA92" s="1"/>
      <c r="BB92" s="1"/>
      <c r="BC92" s="1"/>
      <c r="BD92" s="1"/>
      <c r="BE92" s="1"/>
    </row>
    <row r="93" spans="1:57" ht="14.25" customHeight="1" x14ac:dyDescent="0.75">
      <c r="A93" s="8"/>
      <c r="B93" s="63" t="s">
        <v>21</v>
      </c>
      <c r="C93" s="44" t="s">
        <v>3</v>
      </c>
      <c r="D93" s="44" t="s">
        <v>4</v>
      </c>
      <c r="E93" s="44" t="s">
        <v>5</v>
      </c>
      <c r="F93" s="44" t="s">
        <v>6</v>
      </c>
      <c r="G93" s="84" t="s">
        <v>33</v>
      </c>
      <c r="H93" s="44" t="s">
        <v>7</v>
      </c>
      <c r="I93" s="66" t="s">
        <v>8</v>
      </c>
      <c r="J93" s="44" t="s">
        <v>56</v>
      </c>
      <c r="K93" s="1"/>
      <c r="L93" s="8"/>
      <c r="M93" s="63" t="s">
        <v>21</v>
      </c>
      <c r="N93" s="44" t="s">
        <v>3</v>
      </c>
      <c r="O93" s="44" t="s">
        <v>4</v>
      </c>
      <c r="P93" s="44" t="s">
        <v>5</v>
      </c>
      <c r="Q93" s="44" t="s">
        <v>6</v>
      </c>
      <c r="R93" s="84" t="s">
        <v>33</v>
      </c>
      <c r="S93" s="44" t="s">
        <v>7</v>
      </c>
      <c r="T93" s="66" t="s">
        <v>8</v>
      </c>
      <c r="U93" s="44" t="s">
        <v>56</v>
      </c>
      <c r="V93" s="2"/>
      <c r="W93" s="8"/>
      <c r="X93" s="63" t="s">
        <v>21</v>
      </c>
      <c r="Y93" s="44" t="s">
        <v>3</v>
      </c>
      <c r="Z93" s="44" t="s">
        <v>4</v>
      </c>
      <c r="AA93" s="44" t="s">
        <v>5</v>
      </c>
      <c r="AB93" s="44" t="s">
        <v>6</v>
      </c>
      <c r="AC93" s="84" t="s">
        <v>33</v>
      </c>
      <c r="AD93" s="44" t="s">
        <v>7</v>
      </c>
      <c r="AE93" s="66" t="s">
        <v>8</v>
      </c>
      <c r="AF93" s="44" t="s">
        <v>56</v>
      </c>
      <c r="AG93" s="1"/>
      <c r="AH93" s="1"/>
      <c r="AI93" s="1"/>
      <c r="AJ93" s="1"/>
      <c r="AK93" s="1"/>
      <c r="AL93" s="1"/>
      <c r="AM93" s="1"/>
      <c r="AN93" s="1"/>
      <c r="AO93" s="1"/>
      <c r="AP93" s="1"/>
      <c r="AQ93" s="1"/>
      <c r="AR93" s="1"/>
      <c r="AS93" s="1"/>
      <c r="AT93" s="1"/>
      <c r="AU93" s="1"/>
      <c r="AV93" s="1"/>
      <c r="AW93" s="1"/>
      <c r="AX93" s="1"/>
      <c r="AY93" s="1"/>
      <c r="AZ93" s="1"/>
      <c r="BA93" s="1"/>
      <c r="BB93" s="1"/>
      <c r="BC93" s="1"/>
      <c r="BD93" s="1"/>
      <c r="BE93" s="1"/>
    </row>
    <row r="94" spans="1:57" ht="14.25" customHeight="1" x14ac:dyDescent="0.75">
      <c r="A94" s="8"/>
      <c r="B94" s="85" t="str">
        <f>Start!C14</f>
        <v>SQUAT VARIANT</v>
      </c>
      <c r="C94" s="36">
        <v>3</v>
      </c>
      <c r="D94" s="36">
        <v>6</v>
      </c>
      <c r="E94" s="80" t="e">
        <f>Start!D14*0.7</f>
        <v>#VALUE!</v>
      </c>
      <c r="F94" s="80" t="e">
        <f>C94*D94*E94</f>
        <v>#VALUE!</v>
      </c>
      <c r="G94" s="28" t="s">
        <v>10</v>
      </c>
      <c r="H94" s="28" t="s">
        <v>10</v>
      </c>
      <c r="I94" s="20" t="s">
        <v>10</v>
      </c>
      <c r="J94" s="260"/>
      <c r="K94" s="1"/>
      <c r="L94" s="8"/>
      <c r="M94" s="85" t="str">
        <f>Start!C14</f>
        <v>SQUAT VARIANT</v>
      </c>
      <c r="N94" s="36">
        <v>3</v>
      </c>
      <c r="O94" s="36">
        <v>6</v>
      </c>
      <c r="P94" s="80" t="e">
        <f>Start!D14*0.725</f>
        <v>#VALUE!</v>
      </c>
      <c r="Q94" s="80" t="e">
        <f>N94*O94*P94</f>
        <v>#VALUE!</v>
      </c>
      <c r="R94" s="28" t="s">
        <v>10</v>
      </c>
      <c r="S94" s="28" t="s">
        <v>10</v>
      </c>
      <c r="T94" s="20" t="s">
        <v>10</v>
      </c>
      <c r="U94" s="260"/>
      <c r="V94" s="2"/>
      <c r="W94" s="8"/>
      <c r="X94" s="85" t="str">
        <f>Start!C14</f>
        <v>SQUAT VARIANT</v>
      </c>
      <c r="Y94" s="36">
        <v>3</v>
      </c>
      <c r="Z94" s="36">
        <v>5</v>
      </c>
      <c r="AA94" s="80" t="e">
        <f>Start!D14*0.7</f>
        <v>#VALUE!</v>
      </c>
      <c r="AB94" s="80" t="e">
        <f>Y94*Z94*AA94</f>
        <v>#VALUE!</v>
      </c>
      <c r="AC94" s="28" t="s">
        <v>10</v>
      </c>
      <c r="AD94" s="28" t="s">
        <v>10</v>
      </c>
      <c r="AE94" s="20" t="s">
        <v>10</v>
      </c>
      <c r="AF94" s="260"/>
      <c r="AG94" s="1"/>
      <c r="AH94" s="1"/>
      <c r="AI94" s="1"/>
      <c r="AJ94" s="1"/>
      <c r="AK94" s="1"/>
      <c r="AL94" s="1"/>
      <c r="AM94" s="1"/>
      <c r="AN94" s="1"/>
      <c r="AO94" s="1"/>
      <c r="AP94" s="1"/>
      <c r="AQ94" s="1"/>
      <c r="AR94" s="1"/>
      <c r="AS94" s="1"/>
      <c r="AT94" s="1"/>
      <c r="AU94" s="1"/>
      <c r="AV94" s="1"/>
      <c r="AW94" s="1"/>
      <c r="AX94" s="1"/>
      <c r="AY94" s="1"/>
      <c r="AZ94" s="1"/>
      <c r="BA94" s="1"/>
      <c r="BB94" s="1"/>
      <c r="BC94" s="1"/>
      <c r="BD94" s="1"/>
      <c r="BE94" s="1"/>
    </row>
    <row r="95" spans="1:57" ht="14.25" customHeight="1" x14ac:dyDescent="0.75">
      <c r="A95" s="33"/>
      <c r="B95" s="79" t="s">
        <v>11</v>
      </c>
      <c r="C95" s="36">
        <v>3</v>
      </c>
      <c r="D95" s="28">
        <v>7</v>
      </c>
      <c r="E95" s="80" t="e">
        <f>Start!D7*0.675</f>
        <v>#VALUE!</v>
      </c>
      <c r="F95" s="80" t="e">
        <f>C95*D95*E95</f>
        <v>#VALUE!</v>
      </c>
      <c r="G95" s="28" t="s">
        <v>10</v>
      </c>
      <c r="H95" s="28" t="s">
        <v>10</v>
      </c>
      <c r="I95" s="20" t="s">
        <v>10</v>
      </c>
      <c r="J95" s="251"/>
      <c r="K95" s="1"/>
      <c r="L95" s="8"/>
      <c r="M95" s="79" t="s">
        <v>11</v>
      </c>
      <c r="N95" s="36">
        <v>3</v>
      </c>
      <c r="O95" s="28">
        <v>7</v>
      </c>
      <c r="P95" s="80" t="e">
        <f>Start!D7*0.7</f>
        <v>#VALUE!</v>
      </c>
      <c r="Q95" s="80" t="e">
        <f>N95*O95*P95</f>
        <v>#VALUE!</v>
      </c>
      <c r="R95" s="28" t="s">
        <v>10</v>
      </c>
      <c r="S95" s="28" t="s">
        <v>10</v>
      </c>
      <c r="T95" s="20" t="s">
        <v>10</v>
      </c>
      <c r="U95" s="251"/>
      <c r="V95" s="2"/>
      <c r="W95" s="8"/>
      <c r="X95" s="79" t="s">
        <v>11</v>
      </c>
      <c r="Y95" s="36">
        <v>3</v>
      </c>
      <c r="Z95" s="28">
        <v>6</v>
      </c>
      <c r="AA95" s="80" t="e">
        <f>Start!D7*0.7</f>
        <v>#VALUE!</v>
      </c>
      <c r="AB95" s="80" t="e">
        <f>Y95*Z95*AA95</f>
        <v>#VALUE!</v>
      </c>
      <c r="AC95" s="28" t="s">
        <v>10</v>
      </c>
      <c r="AD95" s="28" t="s">
        <v>10</v>
      </c>
      <c r="AE95" s="20" t="s">
        <v>10</v>
      </c>
      <c r="AF95" s="251"/>
      <c r="AG95" s="1"/>
      <c r="AH95" s="1"/>
      <c r="AI95" s="1"/>
      <c r="AJ95" s="1"/>
      <c r="AK95" s="1"/>
      <c r="AL95" s="1"/>
      <c r="AM95" s="1"/>
      <c r="AN95" s="1"/>
      <c r="AO95" s="1"/>
      <c r="AP95" s="1"/>
      <c r="AQ95" s="1"/>
      <c r="AR95" s="1"/>
      <c r="AS95" s="1"/>
      <c r="AT95" s="1"/>
      <c r="AU95" s="1"/>
      <c r="AV95" s="1"/>
      <c r="AW95" s="1"/>
      <c r="AX95" s="1"/>
      <c r="AY95" s="1"/>
      <c r="AZ95" s="1"/>
      <c r="BA95" s="1"/>
      <c r="BB95" s="1"/>
      <c r="BC95" s="1"/>
      <c r="BD95" s="1"/>
      <c r="BE95" s="1"/>
    </row>
    <row r="96" spans="1:57" ht="14.25" customHeight="1" x14ac:dyDescent="0.75">
      <c r="A96" s="8"/>
      <c r="B96" s="79" t="s">
        <v>90</v>
      </c>
      <c r="C96" s="28">
        <v>3</v>
      </c>
      <c r="D96" s="41" t="s">
        <v>89</v>
      </c>
      <c r="E96" s="37">
        <v>0</v>
      </c>
      <c r="F96" s="36" t="s">
        <v>10</v>
      </c>
      <c r="G96" s="38">
        <v>44020</v>
      </c>
      <c r="H96" s="28" t="s">
        <v>10</v>
      </c>
      <c r="I96" s="20" t="s">
        <v>10</v>
      </c>
      <c r="J96" s="251"/>
      <c r="K96" s="1"/>
      <c r="L96" s="8"/>
      <c r="M96" s="79" t="s">
        <v>90</v>
      </c>
      <c r="N96" s="28">
        <v>3</v>
      </c>
      <c r="O96" s="41" t="s">
        <v>89</v>
      </c>
      <c r="P96" s="37">
        <v>0</v>
      </c>
      <c r="Q96" s="36" t="s">
        <v>10</v>
      </c>
      <c r="R96" s="38">
        <v>44020</v>
      </c>
      <c r="S96" s="28" t="s">
        <v>10</v>
      </c>
      <c r="T96" s="20" t="s">
        <v>10</v>
      </c>
      <c r="U96" s="251"/>
      <c r="V96" s="2"/>
      <c r="W96" s="8"/>
      <c r="X96" s="79" t="s">
        <v>90</v>
      </c>
      <c r="Y96" s="28">
        <v>3</v>
      </c>
      <c r="Z96" s="41" t="s">
        <v>89</v>
      </c>
      <c r="AA96" s="37">
        <v>0</v>
      </c>
      <c r="AB96" s="36" t="s">
        <v>10</v>
      </c>
      <c r="AC96" s="41" t="s">
        <v>197</v>
      </c>
      <c r="AD96" s="28" t="s">
        <v>10</v>
      </c>
      <c r="AE96" s="20" t="s">
        <v>10</v>
      </c>
      <c r="AF96" s="251"/>
      <c r="AG96" s="1"/>
      <c r="AH96" s="1"/>
      <c r="AI96" s="1"/>
      <c r="AJ96" s="1"/>
      <c r="AK96" s="1"/>
      <c r="AL96" s="1"/>
      <c r="AM96" s="1"/>
      <c r="AN96" s="1"/>
      <c r="AO96" s="1"/>
      <c r="AP96" s="1"/>
      <c r="AQ96" s="1"/>
      <c r="AR96" s="1"/>
      <c r="AS96" s="1"/>
      <c r="AT96" s="1"/>
      <c r="AU96" s="1"/>
      <c r="AV96" s="1"/>
      <c r="AW96" s="1"/>
      <c r="AX96" s="1"/>
      <c r="AY96" s="1"/>
      <c r="AZ96" s="1"/>
      <c r="BA96" s="1"/>
      <c r="BB96" s="1"/>
      <c r="BC96" s="1"/>
      <c r="BD96" s="1"/>
      <c r="BE96" s="1"/>
    </row>
    <row r="97" spans="1:57" ht="14.25" customHeight="1" x14ac:dyDescent="0.75">
      <c r="A97" s="8"/>
      <c r="B97" s="79" t="s">
        <v>20</v>
      </c>
      <c r="C97" s="28">
        <v>3</v>
      </c>
      <c r="D97" s="41" t="s">
        <v>80</v>
      </c>
      <c r="E97" s="36">
        <v>0</v>
      </c>
      <c r="F97" s="36" t="s">
        <v>10</v>
      </c>
      <c r="G97" s="38">
        <v>44020</v>
      </c>
      <c r="H97" s="28" t="s">
        <v>10</v>
      </c>
      <c r="I97" s="20" t="s">
        <v>10</v>
      </c>
      <c r="J97" s="251"/>
      <c r="K97" s="1"/>
      <c r="L97" s="8"/>
      <c r="M97" s="79" t="s">
        <v>20</v>
      </c>
      <c r="N97" s="28">
        <v>3</v>
      </c>
      <c r="O97" s="41" t="s">
        <v>80</v>
      </c>
      <c r="P97" s="36">
        <v>0</v>
      </c>
      <c r="Q97" s="36" t="s">
        <v>10</v>
      </c>
      <c r="R97" s="38">
        <v>44020</v>
      </c>
      <c r="S97" s="28" t="s">
        <v>10</v>
      </c>
      <c r="T97" s="20" t="s">
        <v>10</v>
      </c>
      <c r="U97" s="251"/>
      <c r="V97" s="2"/>
      <c r="W97" s="8"/>
      <c r="X97" s="79" t="s">
        <v>20</v>
      </c>
      <c r="Y97" s="28">
        <v>3</v>
      </c>
      <c r="Z97" s="41" t="s">
        <v>80</v>
      </c>
      <c r="AA97" s="36">
        <v>0</v>
      </c>
      <c r="AB97" s="36" t="s">
        <v>10</v>
      </c>
      <c r="AC97" s="41" t="s">
        <v>197</v>
      </c>
      <c r="AD97" s="28" t="s">
        <v>10</v>
      </c>
      <c r="AE97" s="20" t="s">
        <v>10</v>
      </c>
      <c r="AF97" s="251"/>
      <c r="AG97" s="1"/>
      <c r="AH97" s="1"/>
      <c r="AI97" s="1"/>
      <c r="AJ97" s="1"/>
      <c r="AK97" s="1"/>
      <c r="AL97" s="1"/>
      <c r="AM97" s="1"/>
      <c r="AN97" s="1"/>
      <c r="AO97" s="1"/>
      <c r="AP97" s="1"/>
      <c r="AQ97" s="1"/>
      <c r="AR97" s="1"/>
      <c r="AS97" s="1"/>
      <c r="AT97" s="1"/>
      <c r="AU97" s="1"/>
      <c r="AV97" s="1"/>
      <c r="AW97" s="1"/>
      <c r="AX97" s="1"/>
      <c r="AY97" s="1"/>
      <c r="AZ97" s="1"/>
      <c r="BA97" s="1"/>
      <c r="BB97" s="1"/>
      <c r="BC97" s="1"/>
      <c r="BD97" s="1"/>
      <c r="BE97" s="1"/>
    </row>
    <row r="98" spans="1:57" ht="14.25" customHeight="1" x14ac:dyDescent="0.75">
      <c r="A98" s="8"/>
      <c r="B98" s="79" t="s">
        <v>91</v>
      </c>
      <c r="C98" s="36">
        <v>3</v>
      </c>
      <c r="D98" s="41" t="s">
        <v>89</v>
      </c>
      <c r="E98" s="36">
        <v>0</v>
      </c>
      <c r="F98" s="36" t="s">
        <v>10</v>
      </c>
      <c r="G98" s="38">
        <v>44020</v>
      </c>
      <c r="H98" s="36" t="s">
        <v>10</v>
      </c>
      <c r="I98" s="83" t="s">
        <v>10</v>
      </c>
      <c r="J98" s="251"/>
      <c r="K98" s="1"/>
      <c r="L98" s="8"/>
      <c r="M98" s="79" t="s">
        <v>91</v>
      </c>
      <c r="N98" s="36">
        <v>3</v>
      </c>
      <c r="O98" s="41" t="s">
        <v>89</v>
      </c>
      <c r="P98" s="36">
        <v>0</v>
      </c>
      <c r="Q98" s="36" t="s">
        <v>10</v>
      </c>
      <c r="R98" s="38">
        <v>44020</v>
      </c>
      <c r="S98" s="36" t="s">
        <v>10</v>
      </c>
      <c r="T98" s="83" t="s">
        <v>10</v>
      </c>
      <c r="U98" s="251"/>
      <c r="V98" s="1"/>
      <c r="W98" s="8"/>
      <c r="X98" s="79" t="s">
        <v>91</v>
      </c>
      <c r="Y98" s="36">
        <v>3</v>
      </c>
      <c r="Z98" s="41" t="s">
        <v>89</v>
      </c>
      <c r="AA98" s="36">
        <v>0</v>
      </c>
      <c r="AB98" s="36" t="s">
        <v>10</v>
      </c>
      <c r="AC98" s="41" t="s">
        <v>197</v>
      </c>
      <c r="AD98" s="36" t="s">
        <v>10</v>
      </c>
      <c r="AE98" s="83" t="s">
        <v>10</v>
      </c>
      <c r="AF98" s="251"/>
      <c r="AG98" s="1"/>
      <c r="AH98" s="1"/>
      <c r="AI98" s="1"/>
      <c r="AJ98" s="1"/>
      <c r="AK98" s="1"/>
      <c r="AL98" s="1"/>
      <c r="AM98" s="1"/>
      <c r="AN98" s="1"/>
      <c r="AO98" s="1"/>
      <c r="AP98" s="1"/>
      <c r="AQ98" s="1"/>
      <c r="AR98" s="1"/>
      <c r="AS98" s="1"/>
      <c r="AT98" s="1"/>
      <c r="AU98" s="1"/>
      <c r="AV98" s="1"/>
      <c r="AW98" s="1"/>
      <c r="AX98" s="1"/>
      <c r="AY98" s="1"/>
      <c r="AZ98" s="1"/>
      <c r="BA98" s="1"/>
      <c r="BB98" s="1"/>
      <c r="BC98" s="1"/>
      <c r="BD98" s="1"/>
      <c r="BE98" s="1"/>
    </row>
    <row r="99" spans="1:57" ht="14.25" customHeight="1" x14ac:dyDescent="0.75">
      <c r="A99" s="27"/>
      <c r="B99" s="79" t="s">
        <v>196</v>
      </c>
      <c r="C99" s="36">
        <v>3</v>
      </c>
      <c r="D99" s="41" t="s">
        <v>80</v>
      </c>
      <c r="E99" s="36">
        <v>0</v>
      </c>
      <c r="F99" s="36" t="s">
        <v>10</v>
      </c>
      <c r="G99" s="38">
        <v>44020</v>
      </c>
      <c r="H99" s="36" t="s">
        <v>10</v>
      </c>
      <c r="I99" s="83" t="s">
        <v>10</v>
      </c>
      <c r="J99" s="251"/>
      <c r="K99" s="26"/>
      <c r="L99" s="27"/>
      <c r="M99" s="79" t="s">
        <v>196</v>
      </c>
      <c r="N99" s="36">
        <v>3</v>
      </c>
      <c r="O99" s="41" t="s">
        <v>80</v>
      </c>
      <c r="P99" s="36">
        <v>0</v>
      </c>
      <c r="Q99" s="36" t="s">
        <v>10</v>
      </c>
      <c r="R99" s="38">
        <v>44020</v>
      </c>
      <c r="S99" s="36" t="s">
        <v>10</v>
      </c>
      <c r="T99" s="83" t="s">
        <v>10</v>
      </c>
      <c r="U99" s="251"/>
      <c r="V99" s="26"/>
      <c r="W99" s="27"/>
      <c r="X99" s="79" t="s">
        <v>196</v>
      </c>
      <c r="Y99" s="36">
        <v>3</v>
      </c>
      <c r="Z99" s="41" t="s">
        <v>80</v>
      </c>
      <c r="AA99" s="36">
        <v>0</v>
      </c>
      <c r="AB99" s="36" t="s">
        <v>10</v>
      </c>
      <c r="AC99" s="41" t="s">
        <v>197</v>
      </c>
      <c r="AD99" s="36" t="s">
        <v>10</v>
      </c>
      <c r="AE99" s="83" t="s">
        <v>10</v>
      </c>
      <c r="AF99" s="251"/>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row>
    <row r="100" spans="1:57" ht="14.25" customHeight="1" x14ac:dyDescent="0.75">
      <c r="A100" s="27"/>
      <c r="B100" s="61" t="s">
        <v>154</v>
      </c>
      <c r="C100" s="59">
        <v>3</v>
      </c>
      <c r="D100" s="94" t="s">
        <v>155</v>
      </c>
      <c r="E100" s="59" t="s">
        <v>10</v>
      </c>
      <c r="F100" s="59" t="s">
        <v>10</v>
      </c>
      <c r="G100" s="59" t="s">
        <v>10</v>
      </c>
      <c r="H100" s="59" t="s">
        <v>10</v>
      </c>
      <c r="I100" s="62" t="s">
        <v>10</v>
      </c>
      <c r="J100" s="251"/>
      <c r="K100" s="26"/>
      <c r="L100" s="27"/>
      <c r="M100" s="61" t="s">
        <v>154</v>
      </c>
      <c r="N100" s="59">
        <v>3</v>
      </c>
      <c r="O100" s="94" t="s">
        <v>155</v>
      </c>
      <c r="P100" s="59" t="s">
        <v>10</v>
      </c>
      <c r="Q100" s="59" t="s">
        <v>10</v>
      </c>
      <c r="R100" s="59" t="s">
        <v>10</v>
      </c>
      <c r="S100" s="59" t="s">
        <v>10</v>
      </c>
      <c r="T100" s="62" t="s">
        <v>10</v>
      </c>
      <c r="U100" s="251"/>
      <c r="V100" s="26"/>
      <c r="W100" s="27"/>
      <c r="X100" s="61" t="s">
        <v>154</v>
      </c>
      <c r="Y100" s="59">
        <v>3</v>
      </c>
      <c r="Z100" s="94" t="s">
        <v>155</v>
      </c>
      <c r="AA100" s="59" t="s">
        <v>10</v>
      </c>
      <c r="AB100" s="59" t="s">
        <v>10</v>
      </c>
      <c r="AC100" s="59" t="s">
        <v>10</v>
      </c>
      <c r="AD100" s="59" t="s">
        <v>10</v>
      </c>
      <c r="AE100" s="62" t="s">
        <v>10</v>
      </c>
      <c r="AF100" s="251"/>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row>
    <row r="101" spans="1:57" ht="14.25" customHeight="1" x14ac:dyDescent="0.75">
      <c r="A101" s="8"/>
      <c r="B101" s="61" t="s">
        <v>147</v>
      </c>
      <c r="C101" s="59">
        <v>3</v>
      </c>
      <c r="D101" s="94" t="s">
        <v>79</v>
      </c>
      <c r="E101" s="59" t="s">
        <v>10</v>
      </c>
      <c r="F101" s="59" t="s">
        <v>10</v>
      </c>
      <c r="G101" s="59" t="s">
        <v>10</v>
      </c>
      <c r="H101" s="59" t="s">
        <v>10</v>
      </c>
      <c r="I101" s="62" t="s">
        <v>10</v>
      </c>
      <c r="J101" s="251"/>
      <c r="K101" s="1"/>
      <c r="L101" s="8"/>
      <c r="M101" s="61" t="s">
        <v>147</v>
      </c>
      <c r="N101" s="59">
        <v>3</v>
      </c>
      <c r="O101" s="94" t="s">
        <v>79</v>
      </c>
      <c r="P101" s="59" t="s">
        <v>10</v>
      </c>
      <c r="Q101" s="59" t="s">
        <v>10</v>
      </c>
      <c r="R101" s="59" t="s">
        <v>10</v>
      </c>
      <c r="S101" s="59" t="s">
        <v>10</v>
      </c>
      <c r="T101" s="62" t="s">
        <v>10</v>
      </c>
      <c r="U101" s="251"/>
      <c r="V101" s="2"/>
      <c r="W101" s="8"/>
      <c r="X101" s="61" t="s">
        <v>147</v>
      </c>
      <c r="Y101" s="59">
        <v>3</v>
      </c>
      <c r="Z101" s="94" t="s">
        <v>79</v>
      </c>
      <c r="AA101" s="59" t="s">
        <v>10</v>
      </c>
      <c r="AB101" s="59" t="s">
        <v>10</v>
      </c>
      <c r="AC101" s="59" t="s">
        <v>10</v>
      </c>
      <c r="AD101" s="59" t="s">
        <v>10</v>
      </c>
      <c r="AE101" s="62" t="s">
        <v>10</v>
      </c>
      <c r="AF101" s="25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row>
    <row r="102" spans="1:57" ht="14.25" customHeight="1" x14ac:dyDescent="0.75">
      <c r="A102" s="8"/>
      <c r="B102" s="18" t="s">
        <v>10</v>
      </c>
      <c r="C102" s="28" t="s">
        <v>10</v>
      </c>
      <c r="D102" s="28" t="s">
        <v>10</v>
      </c>
      <c r="E102" s="28" t="s">
        <v>10</v>
      </c>
      <c r="F102" s="28" t="s">
        <v>10</v>
      </c>
      <c r="G102" s="28" t="s">
        <v>10</v>
      </c>
      <c r="H102" s="28" t="s">
        <v>10</v>
      </c>
      <c r="I102" s="20" t="s">
        <v>10</v>
      </c>
      <c r="J102" s="251"/>
      <c r="K102" s="1"/>
      <c r="L102" s="8"/>
      <c r="M102" s="18" t="s">
        <v>10</v>
      </c>
      <c r="N102" s="28" t="s">
        <v>10</v>
      </c>
      <c r="O102" s="28" t="s">
        <v>10</v>
      </c>
      <c r="P102" s="28" t="s">
        <v>10</v>
      </c>
      <c r="Q102" s="28" t="s">
        <v>10</v>
      </c>
      <c r="R102" s="28" t="s">
        <v>10</v>
      </c>
      <c r="S102" s="28" t="s">
        <v>10</v>
      </c>
      <c r="T102" s="20" t="s">
        <v>10</v>
      </c>
      <c r="U102" s="251"/>
      <c r="V102" s="2"/>
      <c r="W102" s="8"/>
      <c r="X102" s="18" t="s">
        <v>10</v>
      </c>
      <c r="Y102" s="28" t="s">
        <v>10</v>
      </c>
      <c r="Z102" s="28" t="s">
        <v>10</v>
      </c>
      <c r="AA102" s="28" t="s">
        <v>10</v>
      </c>
      <c r="AB102" s="28" t="s">
        <v>10</v>
      </c>
      <c r="AC102" s="28" t="s">
        <v>10</v>
      </c>
      <c r="AD102" s="28" t="s">
        <v>10</v>
      </c>
      <c r="AE102" s="20" t="s">
        <v>10</v>
      </c>
      <c r="AF102" s="25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row>
    <row r="103" spans="1:57" ht="14.25" customHeight="1" x14ac:dyDescent="0.75">
      <c r="A103" s="8"/>
      <c r="B103" s="63" t="s">
        <v>13</v>
      </c>
      <c r="C103" s="28" t="s">
        <v>10</v>
      </c>
      <c r="D103" s="28" t="s">
        <v>10</v>
      </c>
      <c r="E103" s="28" t="s">
        <v>10</v>
      </c>
      <c r="F103" s="39" t="e">
        <f>F94</f>
        <v>#VALUE!</v>
      </c>
      <c r="G103" s="28" t="s">
        <v>10</v>
      </c>
      <c r="H103" s="28" t="s">
        <v>10</v>
      </c>
      <c r="I103" s="20" t="s">
        <v>10</v>
      </c>
      <c r="J103" s="251"/>
      <c r="K103" s="1"/>
      <c r="L103" s="8"/>
      <c r="M103" s="63" t="s">
        <v>13</v>
      </c>
      <c r="N103" s="28" t="s">
        <v>10</v>
      </c>
      <c r="O103" s="28" t="s">
        <v>10</v>
      </c>
      <c r="P103" s="28" t="s">
        <v>10</v>
      </c>
      <c r="Q103" s="39" t="e">
        <f>Q94</f>
        <v>#VALUE!</v>
      </c>
      <c r="R103" s="28" t="s">
        <v>10</v>
      </c>
      <c r="S103" s="28" t="s">
        <v>10</v>
      </c>
      <c r="T103" s="20" t="s">
        <v>10</v>
      </c>
      <c r="U103" s="251"/>
      <c r="V103" s="2"/>
      <c r="W103" s="8"/>
      <c r="X103" s="63" t="s">
        <v>13</v>
      </c>
      <c r="Y103" s="28" t="s">
        <v>10</v>
      </c>
      <c r="Z103" s="28" t="s">
        <v>10</v>
      </c>
      <c r="AA103" s="28" t="s">
        <v>10</v>
      </c>
      <c r="AB103" s="39" t="e">
        <f>AB94</f>
        <v>#VALUE!</v>
      </c>
      <c r="AC103" s="28" t="s">
        <v>10</v>
      </c>
      <c r="AD103" s="28" t="s">
        <v>10</v>
      </c>
      <c r="AE103" s="20" t="s">
        <v>10</v>
      </c>
      <c r="AF103" s="25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row>
    <row r="104" spans="1:57" ht="14.25" customHeight="1" x14ac:dyDescent="0.75">
      <c r="A104" s="8"/>
      <c r="B104" s="63" t="s">
        <v>14</v>
      </c>
      <c r="C104" s="28" t="s">
        <v>10</v>
      </c>
      <c r="D104" s="28" t="s">
        <v>10</v>
      </c>
      <c r="E104" s="28" t="s">
        <v>10</v>
      </c>
      <c r="F104" s="39" t="e">
        <f>F95</f>
        <v>#VALUE!</v>
      </c>
      <c r="G104" s="28" t="s">
        <v>10</v>
      </c>
      <c r="H104" s="28" t="s">
        <v>10</v>
      </c>
      <c r="I104" s="20" t="s">
        <v>10</v>
      </c>
      <c r="J104" s="251"/>
      <c r="K104" s="1"/>
      <c r="L104" s="8"/>
      <c r="M104" s="63" t="s">
        <v>14</v>
      </c>
      <c r="N104" s="28" t="s">
        <v>10</v>
      </c>
      <c r="O104" s="28" t="s">
        <v>10</v>
      </c>
      <c r="P104" s="28" t="s">
        <v>10</v>
      </c>
      <c r="Q104" s="39" t="e">
        <f>Q95</f>
        <v>#VALUE!</v>
      </c>
      <c r="R104" s="28" t="s">
        <v>10</v>
      </c>
      <c r="S104" s="28" t="s">
        <v>10</v>
      </c>
      <c r="T104" s="20" t="s">
        <v>10</v>
      </c>
      <c r="U104" s="251"/>
      <c r="V104" s="2"/>
      <c r="W104" s="8"/>
      <c r="X104" s="63" t="s">
        <v>14</v>
      </c>
      <c r="Y104" s="28" t="s">
        <v>10</v>
      </c>
      <c r="Z104" s="28" t="s">
        <v>10</v>
      </c>
      <c r="AA104" s="28" t="s">
        <v>10</v>
      </c>
      <c r="AB104" s="39" t="e">
        <f>AB95</f>
        <v>#VALUE!</v>
      </c>
      <c r="AC104" s="28" t="s">
        <v>10</v>
      </c>
      <c r="AD104" s="28" t="s">
        <v>10</v>
      </c>
      <c r="AE104" s="20" t="s">
        <v>10</v>
      </c>
      <c r="AF104" s="25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row>
    <row r="105" spans="1:57" ht="14.25" customHeight="1" thickBot="1" x14ac:dyDescent="0.9">
      <c r="A105" s="8"/>
      <c r="B105" s="23"/>
      <c r="C105" s="86"/>
      <c r="D105" s="86"/>
      <c r="E105" s="86"/>
      <c r="F105" s="86"/>
      <c r="G105" s="86"/>
      <c r="H105" s="86"/>
      <c r="I105" s="87"/>
      <c r="J105" s="251"/>
      <c r="K105" s="1"/>
      <c r="L105" s="8"/>
      <c r="M105" s="23"/>
      <c r="N105" s="86"/>
      <c r="O105" s="86"/>
      <c r="P105" s="86"/>
      <c r="Q105" s="86"/>
      <c r="R105" s="86"/>
      <c r="S105" s="86"/>
      <c r="T105" s="87"/>
      <c r="U105" s="251"/>
      <c r="V105" s="1"/>
      <c r="W105" s="8"/>
      <c r="X105" s="23"/>
      <c r="Y105" s="86"/>
      <c r="Z105" s="86"/>
      <c r="AA105" s="86"/>
      <c r="AB105" s="86"/>
      <c r="AC105" s="86"/>
      <c r="AD105" s="86"/>
      <c r="AE105" s="87"/>
      <c r="AF105" s="25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row>
    <row r="106" spans="1:57" ht="14.25" customHeight="1" thickBot="1" x14ac:dyDescent="0.9">
      <c r="A106" s="8"/>
      <c r="B106" s="26"/>
      <c r="C106" s="26"/>
      <c r="D106" s="26"/>
      <c r="E106" s="263" t="s">
        <v>24</v>
      </c>
      <c r="F106" s="264"/>
      <c r="G106" s="257"/>
      <c r="H106" s="26"/>
      <c r="I106" s="26"/>
      <c r="J106" s="1"/>
      <c r="K106" s="1"/>
      <c r="L106" s="8"/>
      <c r="M106" s="26"/>
      <c r="N106" s="26"/>
      <c r="O106" s="26"/>
      <c r="P106" s="263" t="s">
        <v>24</v>
      </c>
      <c r="Q106" s="264"/>
      <c r="R106" s="257"/>
      <c r="S106" s="26"/>
      <c r="T106" s="26"/>
      <c r="U106" s="1"/>
      <c r="V106" s="1"/>
      <c r="W106" s="8"/>
      <c r="X106" s="26"/>
      <c r="Y106" s="26"/>
      <c r="Z106" s="26"/>
      <c r="AA106" s="263" t="s">
        <v>24</v>
      </c>
      <c r="AB106" s="264"/>
      <c r="AC106" s="257"/>
      <c r="AD106" s="26"/>
      <c r="AE106" s="26"/>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row>
    <row r="107" spans="1:57" ht="14.25" customHeight="1" thickBot="1" x14ac:dyDescent="0.9">
      <c r="A107" s="8"/>
      <c r="B107" s="14"/>
      <c r="C107" s="1"/>
      <c r="D107" s="1"/>
      <c r="E107" s="258">
        <v>0</v>
      </c>
      <c r="F107" s="247"/>
      <c r="G107" s="248"/>
      <c r="H107" s="1"/>
      <c r="I107" s="1"/>
      <c r="J107" s="1"/>
      <c r="K107" s="1"/>
      <c r="L107" s="8"/>
      <c r="M107" s="14"/>
      <c r="N107" s="1"/>
      <c r="O107" s="1"/>
      <c r="P107" s="258">
        <v>0</v>
      </c>
      <c r="Q107" s="247"/>
      <c r="R107" s="248"/>
      <c r="S107" s="1"/>
      <c r="T107" s="1"/>
      <c r="U107" s="1"/>
      <c r="V107" s="1"/>
      <c r="W107" s="8"/>
      <c r="X107" s="14"/>
      <c r="Y107" s="1"/>
      <c r="Z107" s="1"/>
      <c r="AA107" s="258">
        <v>0</v>
      </c>
      <c r="AB107" s="247"/>
      <c r="AC107" s="248"/>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57" ht="14.25" customHeight="1" x14ac:dyDescent="0.75">
      <c r="A108" s="8"/>
      <c r="B108" s="1"/>
      <c r="C108" s="1"/>
      <c r="D108" s="1"/>
      <c r="E108" s="1"/>
      <c r="F108" s="1"/>
      <c r="G108" s="1"/>
      <c r="H108" s="1"/>
      <c r="I108" s="1"/>
      <c r="J108" s="1"/>
      <c r="K108" s="1"/>
      <c r="L108" s="8"/>
      <c r="M108" s="1"/>
      <c r="N108" s="1"/>
      <c r="O108" s="1"/>
      <c r="P108" s="1"/>
      <c r="Q108" s="1"/>
      <c r="R108" s="8"/>
      <c r="S108" s="1"/>
      <c r="T108" s="1"/>
      <c r="U108" s="1"/>
      <c r="V108" s="1"/>
      <c r="W108" s="8"/>
      <c r="X108" s="1"/>
      <c r="Y108" s="1"/>
      <c r="Z108" s="1"/>
      <c r="AA108" s="1"/>
      <c r="AB108" s="1"/>
      <c r="AC108" s="8"/>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row>
    <row r="109" spans="1:57" ht="14.25" customHeight="1" x14ac:dyDescent="0.75">
      <c r="A109" s="8"/>
      <c r="B109" s="1"/>
      <c r="C109" s="1"/>
      <c r="D109" s="1"/>
      <c r="E109" s="1"/>
      <c r="F109" s="1"/>
      <c r="G109" s="1"/>
      <c r="H109" s="1"/>
      <c r="I109" s="1"/>
      <c r="J109" s="1"/>
      <c r="K109" s="1"/>
      <c r="L109" s="8"/>
      <c r="M109" s="1"/>
      <c r="N109" s="1"/>
      <c r="O109" s="1"/>
      <c r="P109" s="1"/>
      <c r="Q109" s="1"/>
      <c r="R109" s="8"/>
      <c r="S109" s="1"/>
      <c r="T109" s="1"/>
      <c r="U109" s="1"/>
      <c r="V109" s="1"/>
      <c r="W109" s="8"/>
      <c r="X109" s="1"/>
      <c r="Y109" s="1"/>
      <c r="Z109" s="1"/>
      <c r="AA109" s="1"/>
      <c r="AB109" s="1"/>
      <c r="AC109" s="8"/>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row>
    <row r="110" spans="1:57" ht="14.25" customHeight="1" x14ac:dyDescent="0.75">
      <c r="A110" s="8"/>
      <c r="B110" s="1"/>
      <c r="C110" s="1"/>
      <c r="D110" s="1"/>
      <c r="E110" s="1"/>
      <c r="F110" s="1"/>
      <c r="G110" s="1"/>
      <c r="H110" s="1"/>
      <c r="I110" s="1"/>
      <c r="J110" s="1"/>
      <c r="K110" s="1"/>
      <c r="L110" s="8"/>
      <c r="M110" s="1"/>
      <c r="N110" s="1"/>
      <c r="O110" s="1"/>
      <c r="P110" s="1"/>
      <c r="Q110" s="1"/>
      <c r="R110" s="8"/>
      <c r="S110" s="1"/>
      <c r="T110" s="1"/>
      <c r="U110" s="1"/>
      <c r="V110" s="1"/>
      <c r="W110" s="8"/>
      <c r="X110" s="1"/>
      <c r="Y110" s="1"/>
      <c r="Z110" s="1"/>
      <c r="AA110" s="1"/>
      <c r="AB110" s="1"/>
      <c r="AC110" s="8"/>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ht="14.25" customHeight="1" x14ac:dyDescent="0.75">
      <c r="A111" s="8"/>
      <c r="B111" s="1"/>
      <c r="C111" s="1"/>
      <c r="D111" s="1"/>
      <c r="E111" s="1"/>
      <c r="F111" s="1"/>
      <c r="G111" s="1"/>
      <c r="H111" s="1"/>
      <c r="I111" s="1"/>
      <c r="J111" s="1"/>
      <c r="K111" s="1"/>
      <c r="L111" s="8"/>
      <c r="M111" s="1"/>
      <c r="N111" s="1"/>
      <c r="O111" s="1"/>
      <c r="P111" s="1"/>
      <c r="Q111" s="1"/>
      <c r="R111" s="8"/>
      <c r="S111" s="1"/>
      <c r="T111" s="1"/>
      <c r="U111" s="1"/>
      <c r="V111" s="1"/>
      <c r="W111" s="8"/>
      <c r="X111" s="1"/>
      <c r="Y111" s="1"/>
      <c r="Z111" s="1"/>
      <c r="AA111" s="1"/>
      <c r="AB111" s="1"/>
      <c r="AC111" s="8"/>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ht="14.25" customHeight="1" thickBot="1" x14ac:dyDescent="0.9">
      <c r="A112" s="8"/>
      <c r="B112" s="1"/>
      <c r="C112" s="1"/>
      <c r="D112" s="1"/>
      <c r="E112" s="1"/>
      <c r="F112" s="1"/>
      <c r="G112" s="1"/>
      <c r="H112" s="1"/>
      <c r="I112" s="1"/>
      <c r="J112" s="1"/>
      <c r="K112" s="1"/>
      <c r="L112" s="8"/>
      <c r="M112" s="1"/>
      <c r="N112" s="1"/>
      <c r="O112" s="1"/>
      <c r="P112" s="1"/>
      <c r="Q112" s="1"/>
      <c r="R112" s="8"/>
      <c r="S112" s="1"/>
      <c r="T112" s="1"/>
      <c r="U112" s="1"/>
      <c r="V112" s="1"/>
      <c r="W112" s="8"/>
      <c r="X112" s="1"/>
      <c r="Y112" s="1"/>
      <c r="Z112" s="1"/>
      <c r="AA112" s="1"/>
      <c r="AB112" s="1"/>
      <c r="AC112" s="8"/>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7" ht="33" customHeight="1" thickBot="1" x14ac:dyDescent="0.9">
      <c r="A113" s="8"/>
      <c r="B113" s="77"/>
      <c r="C113" s="26"/>
      <c r="D113" s="26"/>
      <c r="E113" s="267" t="s">
        <v>27</v>
      </c>
      <c r="F113" s="268"/>
      <c r="G113" s="269"/>
      <c r="H113" s="26"/>
      <c r="I113" s="26"/>
      <c r="J113" s="1"/>
      <c r="K113" s="1"/>
      <c r="L113" s="8"/>
      <c r="M113" s="77"/>
      <c r="N113" s="26"/>
      <c r="O113" s="26"/>
      <c r="P113" s="267" t="s">
        <v>28</v>
      </c>
      <c r="Q113" s="268"/>
      <c r="R113" s="269"/>
      <c r="S113" s="26"/>
      <c r="T113" s="26"/>
      <c r="U113" s="1"/>
      <c r="V113" s="1"/>
      <c r="W113" s="8"/>
      <c r="X113" s="77"/>
      <c r="Y113" s="26"/>
      <c r="Z113" s="26"/>
      <c r="AA113" s="274" t="s">
        <v>29</v>
      </c>
      <c r="AB113" s="268"/>
      <c r="AC113" s="269"/>
      <c r="AD113" s="26"/>
      <c r="AE113" s="26"/>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row>
    <row r="114" spans="1:57" ht="14.25" customHeight="1" x14ac:dyDescent="0.75">
      <c r="A114" s="8"/>
      <c r="B114" s="47" t="s">
        <v>2</v>
      </c>
      <c r="C114" s="48" t="s">
        <v>3</v>
      </c>
      <c r="D114" s="48" t="s">
        <v>4</v>
      </c>
      <c r="E114" s="48" t="s">
        <v>5</v>
      </c>
      <c r="F114" s="48" t="s">
        <v>6</v>
      </c>
      <c r="G114" s="78" t="s">
        <v>33</v>
      </c>
      <c r="H114" s="48" t="s">
        <v>7</v>
      </c>
      <c r="I114" s="50" t="s">
        <v>8</v>
      </c>
      <c r="J114" s="44" t="s">
        <v>56</v>
      </c>
      <c r="K114" s="1"/>
      <c r="L114" s="8"/>
      <c r="M114" s="47" t="s">
        <v>2</v>
      </c>
      <c r="N114" s="48" t="s">
        <v>3</v>
      </c>
      <c r="O114" s="48" t="s">
        <v>4</v>
      </c>
      <c r="P114" s="48" t="s">
        <v>5</v>
      </c>
      <c r="Q114" s="48" t="s">
        <v>6</v>
      </c>
      <c r="R114" s="78" t="s">
        <v>33</v>
      </c>
      <c r="S114" s="48" t="s">
        <v>7</v>
      </c>
      <c r="T114" s="50" t="s">
        <v>8</v>
      </c>
      <c r="U114" s="44" t="s">
        <v>56</v>
      </c>
      <c r="V114" s="1"/>
      <c r="W114" s="8"/>
      <c r="X114" s="47" t="s">
        <v>2</v>
      </c>
      <c r="Y114" s="48" t="s">
        <v>3</v>
      </c>
      <c r="Z114" s="48" t="s">
        <v>4</v>
      </c>
      <c r="AA114" s="48" t="s">
        <v>5</v>
      </c>
      <c r="AB114" s="48" t="s">
        <v>6</v>
      </c>
      <c r="AC114" s="78" t="s">
        <v>33</v>
      </c>
      <c r="AD114" s="48" t="s">
        <v>7</v>
      </c>
      <c r="AE114" s="50" t="s">
        <v>8</v>
      </c>
      <c r="AF114" s="44" t="s">
        <v>56</v>
      </c>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row>
    <row r="115" spans="1:57" ht="14.25" customHeight="1" x14ac:dyDescent="0.75">
      <c r="A115" s="8"/>
      <c r="B115" s="79" t="str">
        <f>Start!C12</f>
        <v>DEADLIFT VARIANT (PHASE 2)</v>
      </c>
      <c r="C115" s="28">
        <v>4</v>
      </c>
      <c r="D115" s="36">
        <v>4</v>
      </c>
      <c r="E115" s="80" t="e">
        <f>Start!D12*0.8</f>
        <v>#VALUE!</v>
      </c>
      <c r="F115" s="80" t="e">
        <f>C115*D115*E115</f>
        <v>#VALUE!</v>
      </c>
      <c r="G115" s="41" t="s">
        <v>101</v>
      </c>
      <c r="H115" s="28" t="s">
        <v>10</v>
      </c>
      <c r="I115" s="20" t="s">
        <v>10</v>
      </c>
      <c r="J115" s="259"/>
      <c r="K115" s="1"/>
      <c r="L115" s="8"/>
      <c r="M115" s="79" t="str">
        <f>Start!C12</f>
        <v>DEADLIFT VARIANT (PHASE 2)</v>
      </c>
      <c r="N115" s="28">
        <v>4</v>
      </c>
      <c r="O115" s="36">
        <v>4</v>
      </c>
      <c r="P115" s="80" t="e">
        <f>Start!D12*0.825</f>
        <v>#VALUE!</v>
      </c>
      <c r="Q115" s="80" t="e">
        <f>N115*O115*P115</f>
        <v>#VALUE!</v>
      </c>
      <c r="R115" s="28">
        <v>7.5</v>
      </c>
      <c r="S115" s="28" t="s">
        <v>10</v>
      </c>
      <c r="T115" s="95" t="s">
        <v>186</v>
      </c>
      <c r="U115" s="259"/>
      <c r="V115" s="2"/>
      <c r="W115" s="35"/>
      <c r="X115" s="79" t="str">
        <f>Start!C12</f>
        <v>DEADLIFT VARIANT (PHASE 2)</v>
      </c>
      <c r="Y115" s="28">
        <v>3</v>
      </c>
      <c r="Z115" s="36">
        <v>3</v>
      </c>
      <c r="AA115" s="80" t="e">
        <f>Start!D12*0.85</f>
        <v>#VALUE!</v>
      </c>
      <c r="AB115" s="80" t="e">
        <f>Y115*Z115*AA115</f>
        <v>#VALUE!</v>
      </c>
      <c r="AC115" s="28">
        <v>7.5</v>
      </c>
      <c r="AD115" s="28" t="s">
        <v>10</v>
      </c>
      <c r="AE115" s="95" t="s">
        <v>186</v>
      </c>
      <c r="AF115" s="259"/>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row>
    <row r="116" spans="1:57" ht="14.25" customHeight="1" x14ac:dyDescent="0.75">
      <c r="A116" s="35"/>
      <c r="B116" s="79" t="s">
        <v>22</v>
      </c>
      <c r="C116" s="28" cm="1">
        <f t="array" ref="C116">_xlfn.IFS(Start!N51&lt;=5,2,Start!N51=6,3,Start!N51=7,3,Start!N51&gt;=8,4)</f>
        <v>3</v>
      </c>
      <c r="D116" s="36">
        <v>5</v>
      </c>
      <c r="E116" s="80" t="e" cm="1">
        <f t="array" ref="E116">Start!D8*_xlfn.IFS(Start!O51 &lt;= 3,0.675, Start!O51 = 4,0.7, Start!O51 &gt;= 5, 0.725)</f>
        <v>#VALUE!</v>
      </c>
      <c r="F116" s="80" t="e">
        <f>C116*D116*E116</f>
        <v>#VALUE!</v>
      </c>
      <c r="G116" s="28" t="s">
        <v>10</v>
      </c>
      <c r="H116" s="28" t="s">
        <v>10</v>
      </c>
      <c r="I116" s="20" t="s">
        <v>10</v>
      </c>
      <c r="J116" s="251"/>
      <c r="K116" s="1"/>
      <c r="L116" s="35"/>
      <c r="M116" s="79" t="s">
        <v>22</v>
      </c>
      <c r="N116" s="28" cm="1">
        <f t="array" ref="N116">_xlfn.IFS(Start!N51&lt;=5,2,Start!N51=6,3,Start!N51=7,3,Start!N51&gt;=8,4)</f>
        <v>3</v>
      </c>
      <c r="O116" s="36">
        <v>5</v>
      </c>
      <c r="P116" s="80" t="e" cm="1">
        <f t="array" ref="P116">Start!D8*_xlfn.IFS(Start!O51 &lt;= 3,0.7, Start!O51 = 4,0.725, Start!O51 &gt;= 5, 0.75)</f>
        <v>#VALUE!</v>
      </c>
      <c r="Q116" s="80" t="e">
        <f>N116*O116*P116</f>
        <v>#VALUE!</v>
      </c>
      <c r="R116" s="28" t="s">
        <v>10</v>
      </c>
      <c r="S116" s="28" t="s">
        <v>10</v>
      </c>
      <c r="T116" s="95" t="s">
        <v>186</v>
      </c>
      <c r="U116" s="251"/>
      <c r="V116" s="2"/>
      <c r="W116" s="35"/>
      <c r="X116" s="79" t="s">
        <v>22</v>
      </c>
      <c r="Y116" s="28" cm="1">
        <f t="array" ref="Y116">_xlfn.IFS(Start!N51&lt;=5,2,Start!N51=6,3,Start!N51=7,3,Start!N51&gt;=8,4)</f>
        <v>3</v>
      </c>
      <c r="Z116" s="36">
        <v>5</v>
      </c>
      <c r="AA116" s="80" t="e" cm="1">
        <f t="array" ref="AA116">Start!D8*_xlfn.IFS(Start!O51 &lt;= 3,0.7, Start!O51 = 4,0.725, Start!O51 &gt;= 5, 0.75)</f>
        <v>#VALUE!</v>
      </c>
      <c r="AB116" s="80" t="e">
        <f>Y116*Z116*AA116</f>
        <v>#VALUE!</v>
      </c>
      <c r="AC116" s="28" t="s">
        <v>10</v>
      </c>
      <c r="AD116" s="28" t="s">
        <v>10</v>
      </c>
      <c r="AE116" s="95" t="s">
        <v>186</v>
      </c>
      <c r="AF116" s="25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ht="14.25" customHeight="1" x14ac:dyDescent="0.75">
      <c r="A117" s="8"/>
      <c r="B117" s="81" t="s">
        <v>11</v>
      </c>
      <c r="C117" s="28">
        <v>5</v>
      </c>
      <c r="D117" s="82">
        <v>3</v>
      </c>
      <c r="E117" s="37" t="e">
        <f>Start!D7*0.775</f>
        <v>#VALUE!</v>
      </c>
      <c r="F117" s="80" t="e">
        <f>C117*D117*E117</f>
        <v>#VALUE!</v>
      </c>
      <c r="G117" s="28" t="s">
        <v>10</v>
      </c>
      <c r="H117" s="28" t="s">
        <v>10</v>
      </c>
      <c r="I117" s="83" t="s">
        <v>12</v>
      </c>
      <c r="J117" s="251"/>
      <c r="K117" s="1"/>
      <c r="L117" s="8"/>
      <c r="M117" s="81" t="s">
        <v>11</v>
      </c>
      <c r="N117" s="28">
        <v>5</v>
      </c>
      <c r="O117" s="82">
        <v>3</v>
      </c>
      <c r="P117" s="37" t="e">
        <f>Start!D7*0.8</f>
        <v>#VALUE!</v>
      </c>
      <c r="Q117" s="80" t="e">
        <f>N117*O117*P117</f>
        <v>#VALUE!</v>
      </c>
      <c r="R117" s="28" t="s">
        <v>10</v>
      </c>
      <c r="S117" s="28" t="s">
        <v>10</v>
      </c>
      <c r="T117" s="83" t="s">
        <v>12</v>
      </c>
      <c r="U117" s="251"/>
      <c r="V117" s="2"/>
      <c r="W117" s="8"/>
      <c r="X117" s="81" t="s">
        <v>11</v>
      </c>
      <c r="Y117" s="28">
        <v>5</v>
      </c>
      <c r="Z117" s="82">
        <v>3</v>
      </c>
      <c r="AA117" s="37" t="e">
        <f>Start!D7*0.825</f>
        <v>#VALUE!</v>
      </c>
      <c r="AB117" s="80" t="e">
        <f>Y117*Z117*AA117</f>
        <v>#VALUE!</v>
      </c>
      <c r="AC117" s="28" t="s">
        <v>10</v>
      </c>
      <c r="AD117" s="28" t="s">
        <v>10</v>
      </c>
      <c r="AE117" s="83" t="s">
        <v>12</v>
      </c>
      <c r="AF117" s="25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ht="14.25" customHeight="1" x14ac:dyDescent="0.75">
      <c r="A118" s="35"/>
      <c r="B118" s="79" t="s">
        <v>94</v>
      </c>
      <c r="C118" s="28">
        <v>3</v>
      </c>
      <c r="D118" s="41" t="s">
        <v>99</v>
      </c>
      <c r="E118" s="37">
        <v>0</v>
      </c>
      <c r="F118" s="28" t="s">
        <v>10</v>
      </c>
      <c r="G118" s="41" t="s">
        <v>81</v>
      </c>
      <c r="H118" s="28" t="s">
        <v>10</v>
      </c>
      <c r="I118" s="20" t="s">
        <v>10</v>
      </c>
      <c r="J118" s="251"/>
      <c r="K118" s="1"/>
      <c r="L118" s="35"/>
      <c r="M118" s="79" t="s">
        <v>94</v>
      </c>
      <c r="N118" s="28">
        <v>3</v>
      </c>
      <c r="O118" s="41" t="s">
        <v>99</v>
      </c>
      <c r="P118" s="37">
        <v>0</v>
      </c>
      <c r="Q118" s="28" t="s">
        <v>10</v>
      </c>
      <c r="R118" s="41" t="s">
        <v>81</v>
      </c>
      <c r="S118" s="28" t="s">
        <v>10</v>
      </c>
      <c r="T118" s="20" t="s">
        <v>10</v>
      </c>
      <c r="U118" s="251"/>
      <c r="V118" s="2"/>
      <c r="W118" s="8"/>
      <c r="X118" s="79" t="s">
        <v>94</v>
      </c>
      <c r="Y118" s="28">
        <v>3</v>
      </c>
      <c r="Z118" s="41" t="s">
        <v>99</v>
      </c>
      <c r="AA118" s="37">
        <v>0</v>
      </c>
      <c r="AB118" s="28" t="s">
        <v>10</v>
      </c>
      <c r="AC118" s="41" t="s">
        <v>81</v>
      </c>
      <c r="AD118" s="28" t="s">
        <v>10</v>
      </c>
      <c r="AE118" s="20" t="s">
        <v>10</v>
      </c>
      <c r="AF118" s="25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ht="14.25" customHeight="1" x14ac:dyDescent="0.75">
      <c r="A119" s="8"/>
      <c r="B119" s="81" t="s">
        <v>77</v>
      </c>
      <c r="C119" s="28">
        <v>3</v>
      </c>
      <c r="D119" s="41" t="s">
        <v>89</v>
      </c>
      <c r="E119" s="37">
        <v>0</v>
      </c>
      <c r="F119" s="28" t="s">
        <v>10</v>
      </c>
      <c r="G119" s="41" t="s">
        <v>81</v>
      </c>
      <c r="H119" s="28" t="s">
        <v>10</v>
      </c>
      <c r="I119" s="20" t="s">
        <v>10</v>
      </c>
      <c r="J119" s="251"/>
      <c r="K119" s="1"/>
      <c r="L119" s="8"/>
      <c r="M119" s="81" t="s">
        <v>77</v>
      </c>
      <c r="N119" s="28">
        <v>3</v>
      </c>
      <c r="O119" s="41" t="s">
        <v>89</v>
      </c>
      <c r="P119" s="37">
        <v>0</v>
      </c>
      <c r="Q119" s="28" t="s">
        <v>10</v>
      </c>
      <c r="R119" s="41" t="s">
        <v>81</v>
      </c>
      <c r="S119" s="28" t="s">
        <v>10</v>
      </c>
      <c r="T119" s="20" t="s">
        <v>10</v>
      </c>
      <c r="U119" s="251"/>
      <c r="V119" s="2"/>
      <c r="W119" s="8"/>
      <c r="X119" s="81" t="s">
        <v>77</v>
      </c>
      <c r="Y119" s="28">
        <v>3</v>
      </c>
      <c r="Z119" s="41" t="s">
        <v>89</v>
      </c>
      <c r="AA119" s="37">
        <v>0</v>
      </c>
      <c r="AB119" s="28" t="s">
        <v>10</v>
      </c>
      <c r="AC119" s="41" t="s">
        <v>81</v>
      </c>
      <c r="AD119" s="28" t="s">
        <v>10</v>
      </c>
      <c r="AE119" s="20" t="s">
        <v>10</v>
      </c>
      <c r="AF119" s="25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ht="14.25" customHeight="1" x14ac:dyDescent="0.75">
      <c r="A120" s="8"/>
      <c r="B120" s="61" t="s">
        <v>163</v>
      </c>
      <c r="C120" s="59">
        <v>5</v>
      </c>
      <c r="D120" s="59" t="s">
        <v>10</v>
      </c>
      <c r="E120" s="59" t="s">
        <v>10</v>
      </c>
      <c r="F120" s="59" t="s">
        <v>10</v>
      </c>
      <c r="G120" s="59" t="s">
        <v>10</v>
      </c>
      <c r="H120" s="59" t="s">
        <v>10</v>
      </c>
      <c r="I120" s="62" t="s">
        <v>164</v>
      </c>
      <c r="J120" s="251"/>
      <c r="K120" s="1"/>
      <c r="L120" s="8"/>
      <c r="M120" s="61" t="s">
        <v>163</v>
      </c>
      <c r="N120" s="59">
        <v>5</v>
      </c>
      <c r="O120" s="59" t="s">
        <v>10</v>
      </c>
      <c r="P120" s="59" t="s">
        <v>10</v>
      </c>
      <c r="Q120" s="59" t="s">
        <v>10</v>
      </c>
      <c r="R120" s="59" t="s">
        <v>10</v>
      </c>
      <c r="S120" s="59" t="s">
        <v>10</v>
      </c>
      <c r="T120" s="62" t="s">
        <v>164</v>
      </c>
      <c r="U120" s="251"/>
      <c r="V120" s="2"/>
      <c r="W120" s="8"/>
      <c r="X120" s="61" t="s">
        <v>163</v>
      </c>
      <c r="Y120" s="59">
        <v>5</v>
      </c>
      <c r="Z120" s="59" t="s">
        <v>10</v>
      </c>
      <c r="AA120" s="59" t="s">
        <v>10</v>
      </c>
      <c r="AB120" s="59" t="s">
        <v>10</v>
      </c>
      <c r="AC120" s="59" t="s">
        <v>10</v>
      </c>
      <c r="AD120" s="59" t="s">
        <v>10</v>
      </c>
      <c r="AE120" s="62" t="s">
        <v>164</v>
      </c>
      <c r="AF120" s="25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row>
    <row r="121" spans="1:57" ht="14.25" customHeight="1" x14ac:dyDescent="0.75">
      <c r="A121" s="8"/>
      <c r="B121" s="18" t="s">
        <v>10</v>
      </c>
      <c r="C121" s="28" t="s">
        <v>10</v>
      </c>
      <c r="D121" s="28" t="s">
        <v>10</v>
      </c>
      <c r="E121" s="28" t="s">
        <v>10</v>
      </c>
      <c r="F121" s="28" t="s">
        <v>10</v>
      </c>
      <c r="G121" s="28" t="s">
        <v>10</v>
      </c>
      <c r="H121" s="28" t="s">
        <v>10</v>
      </c>
      <c r="I121" s="20" t="s">
        <v>10</v>
      </c>
      <c r="J121" s="251"/>
      <c r="K121" s="1"/>
      <c r="L121" s="8"/>
      <c r="M121" s="18" t="s">
        <v>10</v>
      </c>
      <c r="N121" s="28" t="s">
        <v>10</v>
      </c>
      <c r="O121" s="28" t="s">
        <v>10</v>
      </c>
      <c r="P121" s="28" t="s">
        <v>10</v>
      </c>
      <c r="Q121" s="28" t="s">
        <v>10</v>
      </c>
      <c r="R121" s="28" t="s">
        <v>10</v>
      </c>
      <c r="S121" s="28" t="s">
        <v>10</v>
      </c>
      <c r="T121" s="20" t="s">
        <v>10</v>
      </c>
      <c r="U121" s="251"/>
      <c r="V121" s="2"/>
      <c r="W121" s="8"/>
      <c r="X121" s="18" t="s">
        <v>10</v>
      </c>
      <c r="Y121" s="28" t="s">
        <v>10</v>
      </c>
      <c r="Z121" s="28" t="s">
        <v>10</v>
      </c>
      <c r="AA121" s="28" t="s">
        <v>10</v>
      </c>
      <c r="AB121" s="28" t="s">
        <v>10</v>
      </c>
      <c r="AC121" s="28" t="s">
        <v>10</v>
      </c>
      <c r="AD121" s="28" t="s">
        <v>10</v>
      </c>
      <c r="AE121" s="20" t="s">
        <v>10</v>
      </c>
      <c r="AF121" s="25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row>
    <row r="122" spans="1:57" ht="14.25" customHeight="1" x14ac:dyDescent="0.75">
      <c r="A122" s="8"/>
      <c r="B122" s="63" t="s">
        <v>14</v>
      </c>
      <c r="C122" s="28" t="s">
        <v>10</v>
      </c>
      <c r="D122" s="28" t="s">
        <v>10</v>
      </c>
      <c r="E122" s="28" t="s">
        <v>10</v>
      </c>
      <c r="F122" s="39" t="e">
        <f>F117</f>
        <v>#VALUE!</v>
      </c>
      <c r="G122" s="28" t="s">
        <v>10</v>
      </c>
      <c r="H122" s="28" t="s">
        <v>10</v>
      </c>
      <c r="I122" s="20" t="s">
        <v>10</v>
      </c>
      <c r="J122" s="251"/>
      <c r="K122" s="1"/>
      <c r="L122" s="8"/>
      <c r="M122" s="63" t="s">
        <v>14</v>
      </c>
      <c r="N122" s="28" t="s">
        <v>10</v>
      </c>
      <c r="O122" s="28" t="s">
        <v>10</v>
      </c>
      <c r="P122" s="28" t="s">
        <v>10</v>
      </c>
      <c r="Q122" s="39" t="e">
        <f>Q117</f>
        <v>#VALUE!</v>
      </c>
      <c r="R122" s="28" t="s">
        <v>10</v>
      </c>
      <c r="S122" s="28" t="s">
        <v>10</v>
      </c>
      <c r="T122" s="20" t="s">
        <v>10</v>
      </c>
      <c r="U122" s="251"/>
      <c r="V122" s="2"/>
      <c r="W122" s="8"/>
      <c r="X122" s="63" t="s">
        <v>14</v>
      </c>
      <c r="Y122" s="28" t="s">
        <v>10</v>
      </c>
      <c r="Z122" s="28" t="s">
        <v>10</v>
      </c>
      <c r="AA122" s="28" t="s">
        <v>10</v>
      </c>
      <c r="AB122" s="39" t="e">
        <f>AB117</f>
        <v>#VALUE!</v>
      </c>
      <c r="AC122" s="28" t="s">
        <v>10</v>
      </c>
      <c r="AD122" s="28" t="s">
        <v>10</v>
      </c>
      <c r="AE122" s="20" t="s">
        <v>10</v>
      </c>
      <c r="AF122" s="25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57" ht="14.25" customHeight="1" x14ac:dyDescent="0.75">
      <c r="A123" s="8"/>
      <c r="B123" s="63" t="s">
        <v>17</v>
      </c>
      <c r="C123" s="28" t="s">
        <v>10</v>
      </c>
      <c r="D123" s="28" t="s">
        <v>10</v>
      </c>
      <c r="E123" s="28" t="s">
        <v>10</v>
      </c>
      <c r="F123" s="39" t="e">
        <f>F115+F116</f>
        <v>#VALUE!</v>
      </c>
      <c r="G123" s="28" t="s">
        <v>10</v>
      </c>
      <c r="H123" s="28" t="s">
        <v>10</v>
      </c>
      <c r="I123" s="20" t="s">
        <v>10</v>
      </c>
      <c r="J123" s="251"/>
      <c r="K123" s="1"/>
      <c r="L123" s="8"/>
      <c r="M123" s="63" t="s">
        <v>17</v>
      </c>
      <c r="N123" s="28" t="s">
        <v>10</v>
      </c>
      <c r="O123" s="28" t="s">
        <v>10</v>
      </c>
      <c r="P123" s="28" t="s">
        <v>10</v>
      </c>
      <c r="Q123" s="39" t="e">
        <f>Q115+Q116</f>
        <v>#VALUE!</v>
      </c>
      <c r="R123" s="28" t="s">
        <v>10</v>
      </c>
      <c r="S123" s="28" t="s">
        <v>10</v>
      </c>
      <c r="T123" s="20" t="s">
        <v>10</v>
      </c>
      <c r="U123" s="251"/>
      <c r="V123" s="2"/>
      <c r="W123" s="35"/>
      <c r="X123" s="63" t="s">
        <v>17</v>
      </c>
      <c r="Y123" s="28" t="s">
        <v>10</v>
      </c>
      <c r="Z123" s="28" t="s">
        <v>10</v>
      </c>
      <c r="AA123" s="28" t="s">
        <v>10</v>
      </c>
      <c r="AB123" s="39" t="e">
        <f>AB115+AB116</f>
        <v>#VALUE!</v>
      </c>
      <c r="AC123" s="28" t="s">
        <v>10</v>
      </c>
      <c r="AD123" s="28" t="s">
        <v>10</v>
      </c>
      <c r="AE123" s="20" t="s">
        <v>10</v>
      </c>
      <c r="AF123" s="25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ht="14.25" customHeight="1" x14ac:dyDescent="0.75">
      <c r="A124" s="8"/>
      <c r="B124" s="18"/>
      <c r="C124" s="28"/>
      <c r="D124" s="28"/>
      <c r="E124" s="28"/>
      <c r="F124" s="28"/>
      <c r="G124" s="28"/>
      <c r="H124" s="28"/>
      <c r="I124" s="20"/>
      <c r="J124" s="251"/>
      <c r="K124" s="1"/>
      <c r="L124" s="8"/>
      <c r="M124" s="18"/>
      <c r="N124" s="28"/>
      <c r="O124" s="28"/>
      <c r="P124" s="28"/>
      <c r="Q124" s="28"/>
      <c r="R124" s="28"/>
      <c r="S124" s="28"/>
      <c r="T124" s="20"/>
      <c r="U124" s="251"/>
      <c r="V124" s="2"/>
      <c r="W124" s="8"/>
      <c r="X124" s="18"/>
      <c r="Y124" s="28"/>
      <c r="Z124" s="28"/>
      <c r="AA124" s="28"/>
      <c r="AB124" s="28"/>
      <c r="AC124" s="28"/>
      <c r="AD124" s="28"/>
      <c r="AE124" s="20"/>
      <c r="AF124" s="25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ht="14.25" customHeight="1" x14ac:dyDescent="0.75">
      <c r="A125" s="8"/>
      <c r="B125" s="63" t="s">
        <v>15</v>
      </c>
      <c r="C125" s="44" t="s">
        <v>3</v>
      </c>
      <c r="D125" s="44" t="s">
        <v>4</v>
      </c>
      <c r="E125" s="44" t="s">
        <v>5</v>
      </c>
      <c r="F125" s="44" t="s">
        <v>6</v>
      </c>
      <c r="G125" s="84" t="s">
        <v>33</v>
      </c>
      <c r="H125" s="44" t="s">
        <v>7</v>
      </c>
      <c r="I125" s="66" t="s">
        <v>8</v>
      </c>
      <c r="J125" s="44" t="s">
        <v>56</v>
      </c>
      <c r="K125" s="1"/>
      <c r="L125" s="8"/>
      <c r="M125" s="63" t="s">
        <v>15</v>
      </c>
      <c r="N125" s="44" t="s">
        <v>3</v>
      </c>
      <c r="O125" s="44" t="s">
        <v>4</v>
      </c>
      <c r="P125" s="44" t="s">
        <v>5</v>
      </c>
      <c r="Q125" s="44" t="s">
        <v>6</v>
      </c>
      <c r="R125" s="84" t="s">
        <v>33</v>
      </c>
      <c r="S125" s="44" t="s">
        <v>7</v>
      </c>
      <c r="T125" s="66" t="s">
        <v>8</v>
      </c>
      <c r="U125" s="44" t="s">
        <v>56</v>
      </c>
      <c r="V125" s="2"/>
      <c r="W125" s="8"/>
      <c r="X125" s="63" t="s">
        <v>15</v>
      </c>
      <c r="Y125" s="44" t="s">
        <v>3</v>
      </c>
      <c r="Z125" s="44" t="s">
        <v>4</v>
      </c>
      <c r="AA125" s="44" t="s">
        <v>5</v>
      </c>
      <c r="AB125" s="44" t="s">
        <v>6</v>
      </c>
      <c r="AC125" s="84" t="s">
        <v>33</v>
      </c>
      <c r="AD125" s="44" t="s">
        <v>7</v>
      </c>
      <c r="AE125" s="66" t="s">
        <v>8</v>
      </c>
      <c r="AF125" s="44" t="s">
        <v>56</v>
      </c>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57" ht="14.25" customHeight="1" x14ac:dyDescent="0.75">
      <c r="A126" s="35"/>
      <c r="B126" s="79" t="s">
        <v>9</v>
      </c>
      <c r="C126" s="36">
        <v>4</v>
      </c>
      <c r="D126" s="36">
        <v>3</v>
      </c>
      <c r="E126" s="80" t="e">
        <f>Start!D6*0.75</f>
        <v>#VALUE!</v>
      </c>
      <c r="F126" s="80" t="e">
        <f>C126*D126*E126</f>
        <v>#VALUE!</v>
      </c>
      <c r="G126" s="28" t="s">
        <v>10</v>
      </c>
      <c r="H126" s="28" t="s">
        <v>10</v>
      </c>
      <c r="I126" s="20" t="s">
        <v>10</v>
      </c>
      <c r="J126" s="260"/>
      <c r="K126" s="1"/>
      <c r="L126" s="35"/>
      <c r="M126" s="79" t="s">
        <v>9</v>
      </c>
      <c r="N126" s="36">
        <v>4</v>
      </c>
      <c r="O126" s="36">
        <v>3</v>
      </c>
      <c r="P126" s="80" t="e">
        <f>Start!D6*0.775</f>
        <v>#VALUE!</v>
      </c>
      <c r="Q126" s="80" t="e">
        <f>N126*O126*P126</f>
        <v>#VALUE!</v>
      </c>
      <c r="R126" s="28" t="s">
        <v>10</v>
      </c>
      <c r="S126" s="28" t="s">
        <v>10</v>
      </c>
      <c r="T126" s="20" t="s">
        <v>10</v>
      </c>
      <c r="U126" s="260"/>
      <c r="V126" s="2"/>
      <c r="W126" s="8"/>
      <c r="X126" s="79" t="s">
        <v>9</v>
      </c>
      <c r="Y126" s="36">
        <v>4</v>
      </c>
      <c r="Z126" s="36">
        <v>3</v>
      </c>
      <c r="AA126" s="80" t="e">
        <f>Start!D6*0.8</f>
        <v>#VALUE!</v>
      </c>
      <c r="AB126" s="80" t="e">
        <f>Y126*Z126*AA126</f>
        <v>#VALUE!</v>
      </c>
      <c r="AC126" s="28" t="s">
        <v>10</v>
      </c>
      <c r="AD126" s="28" t="s">
        <v>10</v>
      </c>
      <c r="AE126" s="20" t="s">
        <v>10</v>
      </c>
      <c r="AF126" s="260"/>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57" ht="14.25" customHeight="1" x14ac:dyDescent="0.75">
      <c r="A127" s="8"/>
      <c r="B127" s="79" t="str">
        <f>Start!C13</f>
        <v>BENCH PRESS VARIANT</v>
      </c>
      <c r="C127" s="36">
        <v>4</v>
      </c>
      <c r="D127" s="36">
        <v>4</v>
      </c>
      <c r="E127" s="37" t="e">
        <f>Start!D13*0.725</f>
        <v>#VALUE!</v>
      </c>
      <c r="F127" s="80" t="e">
        <f>C127*D127*E127</f>
        <v>#VALUE!</v>
      </c>
      <c r="G127" s="28" t="s">
        <v>10</v>
      </c>
      <c r="H127" s="28" t="s">
        <v>10</v>
      </c>
      <c r="I127" s="20" t="s">
        <v>10</v>
      </c>
      <c r="J127" s="251"/>
      <c r="K127" s="1"/>
      <c r="L127" s="8"/>
      <c r="M127" s="79" t="str">
        <f>Start!C13</f>
        <v>BENCH PRESS VARIANT</v>
      </c>
      <c r="N127" s="36">
        <v>4</v>
      </c>
      <c r="O127" s="36">
        <v>4</v>
      </c>
      <c r="P127" s="37" t="e">
        <f>Start!D13*0.75</f>
        <v>#VALUE!</v>
      </c>
      <c r="Q127" s="80" t="e">
        <f>N127*O127*P127</f>
        <v>#VALUE!</v>
      </c>
      <c r="R127" s="28" t="s">
        <v>10</v>
      </c>
      <c r="S127" s="28" t="s">
        <v>10</v>
      </c>
      <c r="T127" s="20" t="s">
        <v>10</v>
      </c>
      <c r="U127" s="251"/>
      <c r="V127" s="2"/>
      <c r="W127" s="8"/>
      <c r="X127" s="79" t="str">
        <f>Start!C13</f>
        <v>BENCH PRESS VARIANT</v>
      </c>
      <c r="Y127" s="36">
        <v>4</v>
      </c>
      <c r="Z127" s="36">
        <v>4</v>
      </c>
      <c r="AA127" s="37" t="e">
        <f>Start!D13*0.775</f>
        <v>#VALUE!</v>
      </c>
      <c r="AB127" s="80" t="e">
        <f>Y127*Z127*AA127</f>
        <v>#VALUE!</v>
      </c>
      <c r="AC127" s="28" t="s">
        <v>10</v>
      </c>
      <c r="AD127" s="28" t="s">
        <v>10</v>
      </c>
      <c r="AE127" s="20" t="s">
        <v>10</v>
      </c>
      <c r="AF127" s="25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ht="14.25" customHeight="1" x14ac:dyDescent="0.75">
      <c r="A128" s="8"/>
      <c r="B128" s="79" t="s">
        <v>95</v>
      </c>
      <c r="C128" s="36">
        <v>4</v>
      </c>
      <c r="D128" s="41" t="s">
        <v>100</v>
      </c>
      <c r="E128" s="37">
        <v>0</v>
      </c>
      <c r="F128" s="28" t="s">
        <v>10</v>
      </c>
      <c r="G128" s="38">
        <v>44020</v>
      </c>
      <c r="H128" s="28" t="s">
        <v>10</v>
      </c>
      <c r="I128" s="20" t="s">
        <v>10</v>
      </c>
      <c r="J128" s="251"/>
      <c r="K128" s="1"/>
      <c r="L128" s="8"/>
      <c r="M128" s="79" t="s">
        <v>95</v>
      </c>
      <c r="N128" s="36">
        <v>4</v>
      </c>
      <c r="O128" s="41" t="s">
        <v>100</v>
      </c>
      <c r="P128" s="37">
        <v>0</v>
      </c>
      <c r="Q128" s="28" t="s">
        <v>10</v>
      </c>
      <c r="R128" s="38">
        <v>44020</v>
      </c>
      <c r="S128" s="28" t="s">
        <v>10</v>
      </c>
      <c r="T128" s="20" t="s">
        <v>10</v>
      </c>
      <c r="U128" s="251"/>
      <c r="V128" s="1"/>
      <c r="W128" s="8"/>
      <c r="X128" s="79" t="s">
        <v>95</v>
      </c>
      <c r="Y128" s="36">
        <v>4</v>
      </c>
      <c r="Z128" s="41" t="s">
        <v>100</v>
      </c>
      <c r="AA128" s="37">
        <v>0</v>
      </c>
      <c r="AB128" s="28" t="s">
        <v>10</v>
      </c>
      <c r="AC128" s="38">
        <v>44020</v>
      </c>
      <c r="AD128" s="28" t="s">
        <v>10</v>
      </c>
      <c r="AE128" s="20" t="s">
        <v>10</v>
      </c>
      <c r="AF128" s="25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ht="14.25" customHeight="1" x14ac:dyDescent="0.75">
      <c r="A129" s="8"/>
      <c r="B129" s="79" t="s">
        <v>96</v>
      </c>
      <c r="C129" s="36">
        <v>3</v>
      </c>
      <c r="D129" s="41" t="s">
        <v>88</v>
      </c>
      <c r="E129" s="37">
        <v>0</v>
      </c>
      <c r="F129" s="28" t="s">
        <v>10</v>
      </c>
      <c r="G129" s="38">
        <v>44020</v>
      </c>
      <c r="H129" s="28" t="s">
        <v>10</v>
      </c>
      <c r="I129" s="20" t="s">
        <v>10</v>
      </c>
      <c r="J129" s="251"/>
      <c r="K129" s="1"/>
      <c r="L129" s="8"/>
      <c r="M129" s="79" t="s">
        <v>96</v>
      </c>
      <c r="N129" s="36">
        <v>3</v>
      </c>
      <c r="O129" s="41" t="s">
        <v>88</v>
      </c>
      <c r="P129" s="37">
        <v>0</v>
      </c>
      <c r="Q129" s="28" t="s">
        <v>10</v>
      </c>
      <c r="R129" s="38">
        <v>44020</v>
      </c>
      <c r="S129" s="28" t="s">
        <v>10</v>
      </c>
      <c r="T129" s="20" t="s">
        <v>10</v>
      </c>
      <c r="U129" s="251"/>
      <c r="V129" s="2"/>
      <c r="W129" s="8"/>
      <c r="X129" s="79" t="s">
        <v>96</v>
      </c>
      <c r="Y129" s="36">
        <v>3</v>
      </c>
      <c r="Z129" s="41" t="s">
        <v>88</v>
      </c>
      <c r="AA129" s="37">
        <v>0</v>
      </c>
      <c r="AB129" s="28" t="s">
        <v>10</v>
      </c>
      <c r="AC129" s="38">
        <v>44020</v>
      </c>
      <c r="AD129" s="28" t="s">
        <v>10</v>
      </c>
      <c r="AE129" s="20" t="s">
        <v>10</v>
      </c>
      <c r="AF129" s="25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row>
    <row r="130" spans="1:57" ht="14.25" customHeight="1" x14ac:dyDescent="0.75">
      <c r="A130" s="8"/>
      <c r="B130" s="79" t="s">
        <v>83</v>
      </c>
      <c r="C130" s="36">
        <v>3</v>
      </c>
      <c r="D130" s="41" t="s">
        <v>79</v>
      </c>
      <c r="E130" s="37">
        <v>0</v>
      </c>
      <c r="F130" s="28" t="s">
        <v>10</v>
      </c>
      <c r="G130" s="38">
        <v>44020</v>
      </c>
      <c r="H130" s="28" t="s">
        <v>10</v>
      </c>
      <c r="I130" s="20" t="s">
        <v>10</v>
      </c>
      <c r="J130" s="251"/>
      <c r="K130" s="1"/>
      <c r="L130" s="8"/>
      <c r="M130" s="79" t="s">
        <v>83</v>
      </c>
      <c r="N130" s="36">
        <v>3</v>
      </c>
      <c r="O130" s="41" t="s">
        <v>79</v>
      </c>
      <c r="P130" s="37">
        <v>0</v>
      </c>
      <c r="Q130" s="28" t="s">
        <v>10</v>
      </c>
      <c r="R130" s="38">
        <v>44020</v>
      </c>
      <c r="S130" s="28" t="s">
        <v>10</v>
      </c>
      <c r="T130" s="20" t="s">
        <v>10</v>
      </c>
      <c r="U130" s="251"/>
      <c r="V130" s="2"/>
      <c r="W130" s="8"/>
      <c r="X130" s="79" t="s">
        <v>83</v>
      </c>
      <c r="Y130" s="36">
        <v>3</v>
      </c>
      <c r="Z130" s="41" t="s">
        <v>79</v>
      </c>
      <c r="AA130" s="37">
        <v>0</v>
      </c>
      <c r="AB130" s="28" t="s">
        <v>10</v>
      </c>
      <c r="AC130" s="38">
        <v>44020</v>
      </c>
      <c r="AD130" s="28" t="s">
        <v>10</v>
      </c>
      <c r="AE130" s="20" t="s">
        <v>10</v>
      </c>
      <c r="AF130" s="25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row>
    <row r="131" spans="1:57" ht="14.25" customHeight="1" x14ac:dyDescent="0.75">
      <c r="A131" s="8"/>
      <c r="B131" s="61" t="s">
        <v>154</v>
      </c>
      <c r="C131" s="59">
        <v>5</v>
      </c>
      <c r="D131" s="94" t="s">
        <v>165</v>
      </c>
      <c r="E131" s="59" t="s">
        <v>10</v>
      </c>
      <c r="F131" s="59" t="s">
        <v>10</v>
      </c>
      <c r="G131" s="59" t="s">
        <v>10</v>
      </c>
      <c r="H131" s="59" t="s">
        <v>10</v>
      </c>
      <c r="I131" s="62" t="s">
        <v>10</v>
      </c>
      <c r="J131" s="251"/>
      <c r="K131" s="1"/>
      <c r="L131" s="8"/>
      <c r="M131" s="61" t="s">
        <v>154</v>
      </c>
      <c r="N131" s="59">
        <v>5</v>
      </c>
      <c r="O131" s="94" t="s">
        <v>165</v>
      </c>
      <c r="P131" s="59" t="s">
        <v>10</v>
      </c>
      <c r="Q131" s="59" t="s">
        <v>10</v>
      </c>
      <c r="R131" s="59" t="s">
        <v>10</v>
      </c>
      <c r="S131" s="59" t="s">
        <v>10</v>
      </c>
      <c r="T131" s="62" t="s">
        <v>10</v>
      </c>
      <c r="U131" s="251"/>
      <c r="V131" s="2"/>
      <c r="W131" s="8"/>
      <c r="X131" s="61" t="s">
        <v>154</v>
      </c>
      <c r="Y131" s="59">
        <v>5</v>
      </c>
      <c r="Z131" s="94" t="s">
        <v>165</v>
      </c>
      <c r="AA131" s="59" t="s">
        <v>10</v>
      </c>
      <c r="AB131" s="59" t="s">
        <v>10</v>
      </c>
      <c r="AC131" s="59" t="s">
        <v>10</v>
      </c>
      <c r="AD131" s="59" t="s">
        <v>10</v>
      </c>
      <c r="AE131" s="62" t="s">
        <v>10</v>
      </c>
      <c r="AF131" s="25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row>
    <row r="132" spans="1:57" ht="14.25" customHeight="1" x14ac:dyDescent="0.75">
      <c r="A132" s="8"/>
      <c r="B132" s="18" t="s">
        <v>10</v>
      </c>
      <c r="C132" s="28" t="s">
        <v>10</v>
      </c>
      <c r="D132" s="28" t="s">
        <v>10</v>
      </c>
      <c r="E132" s="28" t="s">
        <v>10</v>
      </c>
      <c r="F132" s="28" t="s">
        <v>10</v>
      </c>
      <c r="G132" s="28" t="s">
        <v>10</v>
      </c>
      <c r="H132" s="28" t="s">
        <v>10</v>
      </c>
      <c r="I132" s="20" t="s">
        <v>10</v>
      </c>
      <c r="J132" s="251"/>
      <c r="K132" s="1"/>
      <c r="L132" s="8"/>
      <c r="M132" s="18" t="s">
        <v>10</v>
      </c>
      <c r="N132" s="28" t="s">
        <v>10</v>
      </c>
      <c r="O132" s="28" t="s">
        <v>10</v>
      </c>
      <c r="P132" s="28" t="s">
        <v>10</v>
      </c>
      <c r="Q132" s="28" t="s">
        <v>10</v>
      </c>
      <c r="R132" s="28" t="s">
        <v>10</v>
      </c>
      <c r="S132" s="28" t="s">
        <v>10</v>
      </c>
      <c r="T132" s="20" t="s">
        <v>10</v>
      </c>
      <c r="U132" s="251"/>
      <c r="V132" s="2"/>
      <c r="W132" s="35"/>
      <c r="X132" s="18" t="s">
        <v>10</v>
      </c>
      <c r="Y132" s="28" t="s">
        <v>10</v>
      </c>
      <c r="Z132" s="28" t="s">
        <v>10</v>
      </c>
      <c r="AA132" s="28" t="s">
        <v>10</v>
      </c>
      <c r="AB132" s="28" t="s">
        <v>10</v>
      </c>
      <c r="AC132" s="28" t="s">
        <v>10</v>
      </c>
      <c r="AD132" s="28" t="s">
        <v>10</v>
      </c>
      <c r="AE132" s="20" t="s">
        <v>10</v>
      </c>
      <c r="AF132" s="25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ht="14.25" customHeight="1" x14ac:dyDescent="0.75">
      <c r="A133" s="8"/>
      <c r="B133" s="63" t="s">
        <v>13</v>
      </c>
      <c r="C133" s="28" t="s">
        <v>10</v>
      </c>
      <c r="D133" s="28" t="s">
        <v>10</v>
      </c>
      <c r="E133" s="28" t="s">
        <v>10</v>
      </c>
      <c r="F133" s="39" t="e">
        <f>F126</f>
        <v>#VALUE!</v>
      </c>
      <c r="G133" s="28" t="s">
        <v>10</v>
      </c>
      <c r="H133" s="28" t="s">
        <v>10</v>
      </c>
      <c r="I133" s="20" t="s">
        <v>10</v>
      </c>
      <c r="J133" s="251"/>
      <c r="K133" s="1"/>
      <c r="L133" s="8"/>
      <c r="M133" s="63" t="s">
        <v>13</v>
      </c>
      <c r="N133" s="28" t="s">
        <v>10</v>
      </c>
      <c r="O133" s="28" t="s">
        <v>10</v>
      </c>
      <c r="P133" s="28" t="s">
        <v>10</v>
      </c>
      <c r="Q133" s="39" t="e">
        <f>Q126</f>
        <v>#VALUE!</v>
      </c>
      <c r="R133" s="28" t="s">
        <v>10</v>
      </c>
      <c r="S133" s="28" t="s">
        <v>10</v>
      </c>
      <c r="T133" s="20" t="s">
        <v>10</v>
      </c>
      <c r="U133" s="251"/>
      <c r="V133" s="2"/>
      <c r="W133" s="35"/>
      <c r="X133" s="63" t="s">
        <v>13</v>
      </c>
      <c r="Y133" s="28" t="s">
        <v>10</v>
      </c>
      <c r="Z133" s="28" t="s">
        <v>10</v>
      </c>
      <c r="AA133" s="28" t="s">
        <v>10</v>
      </c>
      <c r="AB133" s="39" t="e">
        <f>AB126</f>
        <v>#VALUE!</v>
      </c>
      <c r="AC133" s="28" t="s">
        <v>10</v>
      </c>
      <c r="AD133" s="28" t="s">
        <v>10</v>
      </c>
      <c r="AE133" s="20" t="s">
        <v>10</v>
      </c>
      <c r="AF133" s="25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ht="14.25" customHeight="1" x14ac:dyDescent="0.75">
      <c r="A134" s="8"/>
      <c r="B134" s="63" t="s">
        <v>14</v>
      </c>
      <c r="C134" s="28" t="s">
        <v>10</v>
      </c>
      <c r="D134" s="28" t="s">
        <v>10</v>
      </c>
      <c r="E134" s="28" t="s">
        <v>10</v>
      </c>
      <c r="F134" s="39" t="e">
        <f>F127</f>
        <v>#VALUE!</v>
      </c>
      <c r="G134" s="28" t="s">
        <v>10</v>
      </c>
      <c r="H134" s="28" t="s">
        <v>10</v>
      </c>
      <c r="I134" s="20" t="s">
        <v>10</v>
      </c>
      <c r="J134" s="251"/>
      <c r="K134" s="1"/>
      <c r="L134" s="8"/>
      <c r="M134" s="63" t="s">
        <v>14</v>
      </c>
      <c r="N134" s="28" t="s">
        <v>10</v>
      </c>
      <c r="O134" s="28" t="s">
        <v>10</v>
      </c>
      <c r="P134" s="28" t="s">
        <v>10</v>
      </c>
      <c r="Q134" s="39" t="e">
        <f>Q127</f>
        <v>#VALUE!</v>
      </c>
      <c r="R134" s="28" t="s">
        <v>10</v>
      </c>
      <c r="S134" s="28" t="s">
        <v>10</v>
      </c>
      <c r="T134" s="20" t="s">
        <v>10</v>
      </c>
      <c r="U134" s="251"/>
      <c r="V134" s="2"/>
      <c r="W134" s="8"/>
      <c r="X134" s="63" t="s">
        <v>14</v>
      </c>
      <c r="Y134" s="28" t="s">
        <v>10</v>
      </c>
      <c r="Z134" s="28" t="s">
        <v>10</v>
      </c>
      <c r="AA134" s="28" t="s">
        <v>10</v>
      </c>
      <c r="AB134" s="39" t="e">
        <f>AB127</f>
        <v>#VALUE!</v>
      </c>
      <c r="AC134" s="28" t="s">
        <v>10</v>
      </c>
      <c r="AD134" s="28" t="s">
        <v>10</v>
      </c>
      <c r="AE134" s="20" t="s">
        <v>10</v>
      </c>
      <c r="AF134" s="25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row>
    <row r="135" spans="1:57" ht="14.25" customHeight="1" x14ac:dyDescent="0.75">
      <c r="A135" s="35"/>
      <c r="B135" s="18"/>
      <c r="C135" s="28"/>
      <c r="D135" s="28"/>
      <c r="E135" s="28"/>
      <c r="F135" s="28"/>
      <c r="G135" s="28"/>
      <c r="H135" s="28"/>
      <c r="I135" s="20"/>
      <c r="J135" s="251"/>
      <c r="K135" s="1"/>
      <c r="L135" s="35"/>
      <c r="M135" s="18"/>
      <c r="N135" s="28"/>
      <c r="O135" s="28"/>
      <c r="P135" s="28"/>
      <c r="Q135" s="28"/>
      <c r="R135" s="28"/>
      <c r="S135" s="28"/>
      <c r="T135" s="20"/>
      <c r="U135" s="251"/>
      <c r="V135" s="2"/>
      <c r="W135" s="8"/>
      <c r="X135" s="18"/>
      <c r="Y135" s="28"/>
      <c r="Z135" s="28"/>
      <c r="AA135" s="28"/>
      <c r="AB135" s="28"/>
      <c r="AC135" s="28"/>
      <c r="AD135" s="28"/>
      <c r="AE135" s="20"/>
      <c r="AF135" s="25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row>
    <row r="136" spans="1:57" ht="14.25" customHeight="1" x14ac:dyDescent="0.75">
      <c r="A136" s="8"/>
      <c r="B136" s="63" t="s">
        <v>18</v>
      </c>
      <c r="C136" s="44" t="s">
        <v>3</v>
      </c>
      <c r="D136" s="44" t="s">
        <v>4</v>
      </c>
      <c r="E136" s="44" t="s">
        <v>5</v>
      </c>
      <c r="F136" s="44" t="s">
        <v>6</v>
      </c>
      <c r="G136" s="84" t="s">
        <v>33</v>
      </c>
      <c r="H136" s="44" t="s">
        <v>7</v>
      </c>
      <c r="I136" s="66" t="s">
        <v>8</v>
      </c>
      <c r="J136" s="44" t="s">
        <v>56</v>
      </c>
      <c r="K136" s="1"/>
      <c r="L136" s="8"/>
      <c r="M136" s="63" t="s">
        <v>18</v>
      </c>
      <c r="N136" s="44" t="s">
        <v>3</v>
      </c>
      <c r="O136" s="44" t="s">
        <v>4</v>
      </c>
      <c r="P136" s="44" t="s">
        <v>5</v>
      </c>
      <c r="Q136" s="44" t="s">
        <v>6</v>
      </c>
      <c r="R136" s="84" t="s">
        <v>33</v>
      </c>
      <c r="S136" s="44" t="s">
        <v>7</v>
      </c>
      <c r="T136" s="66" t="s">
        <v>8</v>
      </c>
      <c r="U136" s="44" t="s">
        <v>56</v>
      </c>
      <c r="V136" s="2"/>
      <c r="W136" s="8"/>
      <c r="X136" s="63" t="s">
        <v>18</v>
      </c>
      <c r="Y136" s="44" t="s">
        <v>3</v>
      </c>
      <c r="Z136" s="44" t="s">
        <v>4</v>
      </c>
      <c r="AA136" s="44" t="s">
        <v>5</v>
      </c>
      <c r="AB136" s="44" t="s">
        <v>6</v>
      </c>
      <c r="AC136" s="84" t="s">
        <v>33</v>
      </c>
      <c r="AD136" s="44" t="s">
        <v>7</v>
      </c>
      <c r="AE136" s="66" t="s">
        <v>8</v>
      </c>
      <c r="AF136" s="44" t="s">
        <v>56</v>
      </c>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row>
    <row r="137" spans="1:57" ht="14.25" customHeight="1" x14ac:dyDescent="0.75">
      <c r="A137" s="35"/>
      <c r="B137" s="79" t="s">
        <v>22</v>
      </c>
      <c r="C137" s="28">
        <v>2</v>
      </c>
      <c r="D137" s="28">
        <v>1</v>
      </c>
      <c r="E137" s="80">
        <v>0</v>
      </c>
      <c r="F137" s="80">
        <f>C137*D137*E137</f>
        <v>0</v>
      </c>
      <c r="G137" s="28">
        <v>7</v>
      </c>
      <c r="H137" s="28" t="s">
        <v>10</v>
      </c>
      <c r="I137" s="20" t="s">
        <v>10</v>
      </c>
      <c r="J137" s="260"/>
      <c r="K137" s="1"/>
      <c r="L137" s="35"/>
      <c r="M137" s="18" t="s">
        <v>10</v>
      </c>
      <c r="N137" s="28" t="s">
        <v>10</v>
      </c>
      <c r="O137" s="28" t="s">
        <v>10</v>
      </c>
      <c r="P137" s="28" t="s">
        <v>10</v>
      </c>
      <c r="Q137" s="28" t="s">
        <v>10</v>
      </c>
      <c r="R137" s="28" t="s">
        <v>10</v>
      </c>
      <c r="S137" s="28" t="s">
        <v>10</v>
      </c>
      <c r="T137" s="20" t="s">
        <v>10</v>
      </c>
      <c r="U137" s="260"/>
      <c r="V137" s="2"/>
      <c r="W137" s="8"/>
      <c r="X137" s="79" t="s">
        <v>22</v>
      </c>
      <c r="Y137" s="28">
        <v>2</v>
      </c>
      <c r="Z137" s="28">
        <v>1</v>
      </c>
      <c r="AA137" s="80">
        <v>0</v>
      </c>
      <c r="AB137" s="80">
        <f>Y137*Z137*AA137</f>
        <v>0</v>
      </c>
      <c r="AC137" s="28">
        <v>7.5</v>
      </c>
      <c r="AD137" s="28" t="s">
        <v>10</v>
      </c>
      <c r="AE137" s="20" t="s">
        <v>10</v>
      </c>
      <c r="AF137" s="260"/>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row>
    <row r="138" spans="1:57" ht="14.25" customHeight="1" x14ac:dyDescent="0.75">
      <c r="A138" s="8"/>
      <c r="B138" s="79" t="s">
        <v>22</v>
      </c>
      <c r="C138" s="28" cm="1">
        <f t="array" ref="C138">_xlfn.IFS(Start!N51&lt;=5,4,Start!N51=6,5,Start!N51=7,5,Start!N51&gt;=8,6)</f>
        <v>5</v>
      </c>
      <c r="D138" s="28">
        <v>4</v>
      </c>
      <c r="E138" s="80" t="e">
        <f>Start!D8*0.8</f>
        <v>#VALUE!</v>
      </c>
      <c r="F138" s="80" t="e">
        <f>C138*D138*E138</f>
        <v>#VALUE!</v>
      </c>
      <c r="G138" s="28" t="s">
        <v>10</v>
      </c>
      <c r="H138" s="28" t="s">
        <v>10</v>
      </c>
      <c r="I138" s="20" t="s">
        <v>10</v>
      </c>
      <c r="J138" s="251"/>
      <c r="K138" s="1"/>
      <c r="L138" s="8"/>
      <c r="M138" s="79" t="s">
        <v>22</v>
      </c>
      <c r="N138" s="28" cm="1">
        <f t="array" ref="N138">_xlfn.IFS(Start!N51&lt;=5,4,Start!N51=6,5,Start!N51=7,5,Start!N51&gt;=8,6)</f>
        <v>5</v>
      </c>
      <c r="O138" s="28">
        <v>3</v>
      </c>
      <c r="P138" s="80" t="e" cm="1">
        <f t="array" ref="P138">Start!D8*_xlfn.IFS(Start!O51&lt;5,0.825,Start!O51&gt;=5,0.85)</f>
        <v>#VALUE!</v>
      </c>
      <c r="Q138" s="80" t="e">
        <f>N138*O138*P138</f>
        <v>#VALUE!</v>
      </c>
      <c r="R138" s="28">
        <v>7</v>
      </c>
      <c r="S138" s="28" t="s">
        <v>10</v>
      </c>
      <c r="T138" s="95" t="s">
        <v>186</v>
      </c>
      <c r="U138" s="251"/>
      <c r="V138" s="2"/>
      <c r="W138" s="8"/>
      <c r="X138" s="79" t="s">
        <v>22</v>
      </c>
      <c r="Y138" s="28" cm="1">
        <f t="array" ref="Y138">_xlfn.IFS(Start!N51&lt;=5,3,Start!N51=6,4,Start!N51=7,4,Start!N51&gt;=8,5)</f>
        <v>4</v>
      </c>
      <c r="Z138" s="28">
        <v>3</v>
      </c>
      <c r="AA138" s="80" t="e" cm="1">
        <f t="array" ref="AA138">Start!D8*_xlfn.IFS(Start!O51 &lt; 5,0.85,Start!O51 &gt;=5,0.875)</f>
        <v>#VALUE!</v>
      </c>
      <c r="AB138" s="80" t="e">
        <f>Y138*Z138*AA138</f>
        <v>#VALUE!</v>
      </c>
      <c r="AC138" s="28">
        <v>7.5</v>
      </c>
      <c r="AD138" s="28" t="s">
        <v>10</v>
      </c>
      <c r="AE138" s="95" t="s">
        <v>186</v>
      </c>
      <c r="AF138" s="25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ht="14.25" customHeight="1" x14ac:dyDescent="0.75">
      <c r="A139" s="8"/>
      <c r="B139" s="79" t="s">
        <v>82</v>
      </c>
      <c r="C139" s="36">
        <v>4</v>
      </c>
      <c r="D139" s="41" t="s">
        <v>88</v>
      </c>
      <c r="E139" s="80">
        <v>0</v>
      </c>
      <c r="F139" s="28" t="s">
        <v>10</v>
      </c>
      <c r="G139" s="38">
        <v>44020</v>
      </c>
      <c r="H139" s="28" t="s">
        <v>10</v>
      </c>
      <c r="I139" s="20" t="s">
        <v>10</v>
      </c>
      <c r="J139" s="251"/>
      <c r="K139" s="1"/>
      <c r="L139" s="8"/>
      <c r="M139" s="79" t="s">
        <v>82</v>
      </c>
      <c r="N139" s="36">
        <v>4</v>
      </c>
      <c r="O139" s="41" t="s">
        <v>88</v>
      </c>
      <c r="P139" s="80">
        <v>0</v>
      </c>
      <c r="Q139" s="28" t="s">
        <v>10</v>
      </c>
      <c r="R139" s="38">
        <v>44020</v>
      </c>
      <c r="S139" s="28" t="s">
        <v>10</v>
      </c>
      <c r="T139" s="20" t="s">
        <v>10</v>
      </c>
      <c r="U139" s="251"/>
      <c r="V139" s="1"/>
      <c r="W139" s="8"/>
      <c r="X139" s="79" t="s">
        <v>82</v>
      </c>
      <c r="Y139" s="36">
        <v>4</v>
      </c>
      <c r="Z139" s="41" t="s">
        <v>88</v>
      </c>
      <c r="AA139" s="80">
        <v>0</v>
      </c>
      <c r="AB139" s="28" t="s">
        <v>10</v>
      </c>
      <c r="AC139" s="38">
        <v>44020</v>
      </c>
      <c r="AD139" s="28" t="s">
        <v>10</v>
      </c>
      <c r="AE139" s="20" t="s">
        <v>10</v>
      </c>
      <c r="AF139" s="25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ht="14.25" customHeight="1" x14ac:dyDescent="0.75">
      <c r="A140" s="8"/>
      <c r="B140" s="79" t="s">
        <v>97</v>
      </c>
      <c r="C140" s="28">
        <v>3</v>
      </c>
      <c r="D140" s="41" t="s">
        <v>79</v>
      </c>
      <c r="E140" s="37">
        <v>0</v>
      </c>
      <c r="F140" s="28" t="s">
        <v>10</v>
      </c>
      <c r="G140" s="38">
        <v>44020</v>
      </c>
      <c r="H140" s="28" t="s">
        <v>10</v>
      </c>
      <c r="I140" s="20" t="s">
        <v>10</v>
      </c>
      <c r="J140" s="251"/>
      <c r="K140" s="1"/>
      <c r="L140" s="8"/>
      <c r="M140" s="79" t="s">
        <v>97</v>
      </c>
      <c r="N140" s="28">
        <v>3</v>
      </c>
      <c r="O140" s="41" t="s">
        <v>79</v>
      </c>
      <c r="P140" s="37">
        <v>0</v>
      </c>
      <c r="Q140" s="28" t="s">
        <v>10</v>
      </c>
      <c r="R140" s="38">
        <v>44020</v>
      </c>
      <c r="S140" s="28" t="s">
        <v>10</v>
      </c>
      <c r="T140" s="20" t="s">
        <v>10</v>
      </c>
      <c r="U140" s="251"/>
      <c r="V140" s="2"/>
      <c r="W140" s="8"/>
      <c r="X140" s="79" t="s">
        <v>97</v>
      </c>
      <c r="Y140" s="28">
        <v>3</v>
      </c>
      <c r="Z140" s="41" t="s">
        <v>79</v>
      </c>
      <c r="AA140" s="37">
        <v>0</v>
      </c>
      <c r="AB140" s="28" t="s">
        <v>10</v>
      </c>
      <c r="AC140" s="38">
        <v>44020</v>
      </c>
      <c r="AD140" s="28" t="s">
        <v>10</v>
      </c>
      <c r="AE140" s="20" t="s">
        <v>10</v>
      </c>
      <c r="AF140" s="25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row>
    <row r="141" spans="1:57" ht="14.25" customHeight="1" x14ac:dyDescent="0.75">
      <c r="A141" s="8"/>
      <c r="B141" s="79" t="s">
        <v>98</v>
      </c>
      <c r="C141" s="36">
        <v>2</v>
      </c>
      <c r="D141" s="41" t="s">
        <v>79</v>
      </c>
      <c r="E141" s="36">
        <v>0</v>
      </c>
      <c r="F141" s="28" t="s">
        <v>10</v>
      </c>
      <c r="G141" s="38">
        <v>44020</v>
      </c>
      <c r="H141" s="28" t="s">
        <v>10</v>
      </c>
      <c r="I141" s="20" t="s">
        <v>10</v>
      </c>
      <c r="J141" s="251"/>
      <c r="K141" s="1"/>
      <c r="L141" s="8"/>
      <c r="M141" s="79" t="s">
        <v>98</v>
      </c>
      <c r="N141" s="36">
        <v>2</v>
      </c>
      <c r="O141" s="41" t="s">
        <v>79</v>
      </c>
      <c r="P141" s="36">
        <v>0</v>
      </c>
      <c r="Q141" s="28" t="s">
        <v>10</v>
      </c>
      <c r="R141" s="38">
        <v>44020</v>
      </c>
      <c r="S141" s="28" t="s">
        <v>10</v>
      </c>
      <c r="T141" s="20" t="s">
        <v>10</v>
      </c>
      <c r="U141" s="251"/>
      <c r="V141" s="2"/>
      <c r="W141" s="8"/>
      <c r="X141" s="79" t="s">
        <v>98</v>
      </c>
      <c r="Y141" s="36">
        <v>2</v>
      </c>
      <c r="Z141" s="41" t="s">
        <v>79</v>
      </c>
      <c r="AA141" s="36">
        <v>0</v>
      </c>
      <c r="AB141" s="28" t="s">
        <v>10</v>
      </c>
      <c r="AC141" s="38">
        <v>44020</v>
      </c>
      <c r="AD141" s="28" t="s">
        <v>10</v>
      </c>
      <c r="AE141" s="20" t="s">
        <v>10</v>
      </c>
      <c r="AF141" s="25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row>
    <row r="142" spans="1:57" ht="14.25" customHeight="1" x14ac:dyDescent="0.75">
      <c r="A142" s="8"/>
      <c r="B142" s="61" t="s">
        <v>160</v>
      </c>
      <c r="C142" s="59">
        <v>4</v>
      </c>
      <c r="D142" s="59" t="s">
        <v>161</v>
      </c>
      <c r="E142" s="59" t="s">
        <v>10</v>
      </c>
      <c r="F142" s="59" t="s">
        <v>10</v>
      </c>
      <c r="G142" s="59" t="s">
        <v>10</v>
      </c>
      <c r="H142" s="59" t="s">
        <v>10</v>
      </c>
      <c r="I142" s="62" t="s">
        <v>158</v>
      </c>
      <c r="J142" s="251"/>
      <c r="K142" s="1"/>
      <c r="L142" s="8"/>
      <c r="M142" s="61" t="s">
        <v>160</v>
      </c>
      <c r="N142" s="59">
        <v>4</v>
      </c>
      <c r="O142" s="59" t="s">
        <v>161</v>
      </c>
      <c r="P142" s="59" t="s">
        <v>10</v>
      </c>
      <c r="Q142" s="59" t="s">
        <v>10</v>
      </c>
      <c r="R142" s="59" t="s">
        <v>10</v>
      </c>
      <c r="S142" s="59" t="s">
        <v>10</v>
      </c>
      <c r="T142" s="62" t="s">
        <v>158</v>
      </c>
      <c r="U142" s="251"/>
      <c r="V142" s="2"/>
      <c r="W142" s="35"/>
      <c r="X142" s="61" t="s">
        <v>160</v>
      </c>
      <c r="Y142" s="59">
        <v>4</v>
      </c>
      <c r="Z142" s="59" t="s">
        <v>161</v>
      </c>
      <c r="AA142" s="59" t="s">
        <v>10</v>
      </c>
      <c r="AB142" s="59" t="s">
        <v>10</v>
      </c>
      <c r="AC142" s="59" t="s">
        <v>10</v>
      </c>
      <c r="AD142" s="59" t="s">
        <v>10</v>
      </c>
      <c r="AE142" s="62" t="s">
        <v>158</v>
      </c>
      <c r="AF142" s="25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row>
    <row r="143" spans="1:57" ht="14.25" customHeight="1" x14ac:dyDescent="0.75">
      <c r="A143" s="8"/>
      <c r="B143" s="18" t="s">
        <v>10</v>
      </c>
      <c r="C143" s="28" t="s">
        <v>10</v>
      </c>
      <c r="D143" s="28" t="s">
        <v>10</v>
      </c>
      <c r="E143" s="28" t="s">
        <v>10</v>
      </c>
      <c r="F143" s="28" t="s">
        <v>10</v>
      </c>
      <c r="G143" s="28" t="s">
        <v>10</v>
      </c>
      <c r="H143" s="28" t="s">
        <v>10</v>
      </c>
      <c r="I143" s="20" t="s">
        <v>10</v>
      </c>
      <c r="J143" s="251"/>
      <c r="K143" s="1"/>
      <c r="L143" s="8"/>
      <c r="M143" s="18" t="s">
        <v>10</v>
      </c>
      <c r="N143" s="28" t="s">
        <v>10</v>
      </c>
      <c r="O143" s="28" t="s">
        <v>10</v>
      </c>
      <c r="P143" s="28" t="s">
        <v>10</v>
      </c>
      <c r="Q143" s="28" t="s">
        <v>10</v>
      </c>
      <c r="R143" s="28" t="s">
        <v>10</v>
      </c>
      <c r="S143" s="28" t="s">
        <v>10</v>
      </c>
      <c r="T143" s="20" t="s">
        <v>10</v>
      </c>
      <c r="U143" s="251"/>
      <c r="V143" s="2"/>
      <c r="W143" s="8"/>
      <c r="X143" s="18" t="s">
        <v>10</v>
      </c>
      <c r="Y143" s="28" t="s">
        <v>10</v>
      </c>
      <c r="Z143" s="28" t="s">
        <v>10</v>
      </c>
      <c r="AA143" s="28" t="s">
        <v>10</v>
      </c>
      <c r="AB143" s="28" t="s">
        <v>10</v>
      </c>
      <c r="AC143" s="28" t="s">
        <v>10</v>
      </c>
      <c r="AD143" s="28" t="s">
        <v>10</v>
      </c>
      <c r="AE143" s="20" t="s">
        <v>10</v>
      </c>
      <c r="AF143" s="25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row>
    <row r="144" spans="1:57" ht="14.25" customHeight="1" x14ac:dyDescent="0.75">
      <c r="A144" s="8"/>
      <c r="B144" s="63" t="s">
        <v>17</v>
      </c>
      <c r="C144" s="28" t="s">
        <v>10</v>
      </c>
      <c r="D144" s="28" t="s">
        <v>10</v>
      </c>
      <c r="E144" s="28" t="s">
        <v>10</v>
      </c>
      <c r="F144" s="39" t="e">
        <f>F137+F138</f>
        <v>#VALUE!</v>
      </c>
      <c r="G144" s="28" t="s">
        <v>10</v>
      </c>
      <c r="H144" s="28" t="s">
        <v>10</v>
      </c>
      <c r="I144" s="20" t="s">
        <v>10</v>
      </c>
      <c r="J144" s="251"/>
      <c r="K144" s="1"/>
      <c r="L144" s="8"/>
      <c r="M144" s="63" t="s">
        <v>17</v>
      </c>
      <c r="N144" s="28" t="s">
        <v>10</v>
      </c>
      <c r="O144" s="28" t="s">
        <v>10</v>
      </c>
      <c r="P144" s="28" t="s">
        <v>10</v>
      </c>
      <c r="Q144" s="39" t="e">
        <f>Q138</f>
        <v>#VALUE!</v>
      </c>
      <c r="R144" s="28" t="s">
        <v>10</v>
      </c>
      <c r="S144" s="28" t="s">
        <v>10</v>
      </c>
      <c r="T144" s="20" t="s">
        <v>10</v>
      </c>
      <c r="U144" s="251"/>
      <c r="V144" s="2"/>
      <c r="W144" s="8"/>
      <c r="X144" s="63" t="s">
        <v>17</v>
      </c>
      <c r="Y144" s="28" t="s">
        <v>10</v>
      </c>
      <c r="Z144" s="28" t="s">
        <v>10</v>
      </c>
      <c r="AA144" s="28" t="s">
        <v>10</v>
      </c>
      <c r="AB144" s="39" t="e">
        <f>AB137+AB138</f>
        <v>#VALUE!</v>
      </c>
      <c r="AC144" s="28" t="s">
        <v>10</v>
      </c>
      <c r="AD144" s="28" t="s">
        <v>10</v>
      </c>
      <c r="AE144" s="20" t="s">
        <v>10</v>
      </c>
      <c r="AF144" s="25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row>
    <row r="145" spans="1:57" ht="14.25" customHeight="1" x14ac:dyDescent="0.75">
      <c r="A145" s="35"/>
      <c r="B145" s="18"/>
      <c r="C145" s="28"/>
      <c r="D145" s="28"/>
      <c r="E145" s="28"/>
      <c r="F145" s="28"/>
      <c r="G145" s="28"/>
      <c r="H145" s="28"/>
      <c r="I145" s="20"/>
      <c r="J145" s="251"/>
      <c r="K145" s="1"/>
      <c r="L145" s="35"/>
      <c r="M145" s="18"/>
      <c r="N145" s="28"/>
      <c r="O145" s="28"/>
      <c r="P145" s="28"/>
      <c r="Q145" s="28"/>
      <c r="R145" s="28"/>
      <c r="S145" s="28"/>
      <c r="T145" s="20"/>
      <c r="U145" s="251"/>
      <c r="V145" s="2"/>
      <c r="W145" s="8"/>
      <c r="X145" s="18"/>
      <c r="Y145" s="28"/>
      <c r="Z145" s="28"/>
      <c r="AA145" s="28"/>
      <c r="AB145" s="28"/>
      <c r="AC145" s="28"/>
      <c r="AD145" s="28"/>
      <c r="AE145" s="20"/>
      <c r="AF145" s="25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ht="14.25" customHeight="1" x14ac:dyDescent="0.75">
      <c r="A146" s="35"/>
      <c r="B146" s="63" t="s">
        <v>21</v>
      </c>
      <c r="C146" s="44" t="s">
        <v>3</v>
      </c>
      <c r="D146" s="44" t="s">
        <v>4</v>
      </c>
      <c r="E146" s="44" t="s">
        <v>5</v>
      </c>
      <c r="F146" s="44" t="s">
        <v>6</v>
      </c>
      <c r="G146" s="84" t="s">
        <v>33</v>
      </c>
      <c r="H146" s="44" t="s">
        <v>7</v>
      </c>
      <c r="I146" s="66" t="s">
        <v>8</v>
      </c>
      <c r="J146" s="44" t="s">
        <v>56</v>
      </c>
      <c r="K146" s="1"/>
      <c r="L146" s="35"/>
      <c r="M146" s="63" t="s">
        <v>21</v>
      </c>
      <c r="N146" s="44" t="s">
        <v>3</v>
      </c>
      <c r="O146" s="44" t="s">
        <v>4</v>
      </c>
      <c r="P146" s="44" t="s">
        <v>5</v>
      </c>
      <c r="Q146" s="44" t="s">
        <v>6</v>
      </c>
      <c r="R146" s="84" t="s">
        <v>33</v>
      </c>
      <c r="S146" s="44" t="s">
        <v>7</v>
      </c>
      <c r="T146" s="66" t="s">
        <v>8</v>
      </c>
      <c r="U146" s="44" t="s">
        <v>56</v>
      </c>
      <c r="V146" s="2"/>
      <c r="W146" s="8"/>
      <c r="X146" s="63" t="s">
        <v>21</v>
      </c>
      <c r="Y146" s="44" t="s">
        <v>3</v>
      </c>
      <c r="Z146" s="44" t="s">
        <v>4</v>
      </c>
      <c r="AA146" s="44" t="s">
        <v>5</v>
      </c>
      <c r="AB146" s="44" t="s">
        <v>6</v>
      </c>
      <c r="AC146" s="84" t="s">
        <v>33</v>
      </c>
      <c r="AD146" s="44" t="s">
        <v>7</v>
      </c>
      <c r="AE146" s="66" t="s">
        <v>8</v>
      </c>
      <c r="AF146" s="44" t="s">
        <v>56</v>
      </c>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14.25" customHeight="1" x14ac:dyDescent="0.75">
      <c r="A147" s="8"/>
      <c r="B147" s="85" t="str">
        <f>Start!C14</f>
        <v>SQUAT VARIANT</v>
      </c>
      <c r="C147" s="36">
        <v>3</v>
      </c>
      <c r="D147" s="36">
        <v>6</v>
      </c>
      <c r="E147" s="80" t="e">
        <f>Start!D14*0.675</f>
        <v>#VALUE!</v>
      </c>
      <c r="F147" s="80" t="e">
        <f>C147*D147*E147</f>
        <v>#VALUE!</v>
      </c>
      <c r="G147" s="28" t="s">
        <v>10</v>
      </c>
      <c r="H147" s="28" t="s">
        <v>10</v>
      </c>
      <c r="I147" s="20" t="s">
        <v>10</v>
      </c>
      <c r="J147" s="260"/>
      <c r="K147" s="1"/>
      <c r="L147" s="8"/>
      <c r="M147" s="85" t="str">
        <f>Start!C14</f>
        <v>SQUAT VARIANT</v>
      </c>
      <c r="N147" s="36">
        <v>3</v>
      </c>
      <c r="O147" s="36">
        <v>6</v>
      </c>
      <c r="P147" s="80" t="e">
        <f>Start!D14*0.75</f>
        <v>#VALUE!</v>
      </c>
      <c r="Q147" s="80" t="e">
        <f>N147*O147*P147</f>
        <v>#VALUE!</v>
      </c>
      <c r="R147" s="28">
        <v>6.5</v>
      </c>
      <c r="S147" s="28" t="s">
        <v>10</v>
      </c>
      <c r="T147" s="20" t="s">
        <v>10</v>
      </c>
      <c r="U147" s="260"/>
      <c r="V147" s="2"/>
      <c r="W147" s="8"/>
      <c r="X147" s="85" t="str">
        <f>Start!C14</f>
        <v>SQUAT VARIANT</v>
      </c>
      <c r="Y147" s="36">
        <v>3</v>
      </c>
      <c r="Z147" s="36">
        <v>5</v>
      </c>
      <c r="AA147" s="80" t="e">
        <f>Start!D14*0.775</f>
        <v>#VALUE!</v>
      </c>
      <c r="AB147" s="80" t="e">
        <f>Y147*Z147*AA147</f>
        <v>#VALUE!</v>
      </c>
      <c r="AC147" s="28">
        <v>6.5</v>
      </c>
      <c r="AD147" s="28" t="s">
        <v>10</v>
      </c>
      <c r="AE147" s="20" t="s">
        <v>10</v>
      </c>
      <c r="AF147" s="260"/>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ht="14.25" customHeight="1" x14ac:dyDescent="0.75">
      <c r="A148" s="8"/>
      <c r="B148" s="79" t="s">
        <v>11</v>
      </c>
      <c r="C148" s="36">
        <v>3</v>
      </c>
      <c r="D148" s="28">
        <v>7</v>
      </c>
      <c r="E148" s="80" t="e">
        <f>Start!D7*0.675</f>
        <v>#VALUE!</v>
      </c>
      <c r="F148" s="80" t="e">
        <f>C148*D148*E148</f>
        <v>#VALUE!</v>
      </c>
      <c r="G148" s="28" t="s">
        <v>10</v>
      </c>
      <c r="H148" s="28" t="s">
        <v>10</v>
      </c>
      <c r="I148" s="20" t="s">
        <v>10</v>
      </c>
      <c r="J148" s="251"/>
      <c r="K148" s="1"/>
      <c r="L148" s="8"/>
      <c r="M148" s="79" t="s">
        <v>11</v>
      </c>
      <c r="N148" s="36">
        <v>3</v>
      </c>
      <c r="O148" s="28">
        <v>7</v>
      </c>
      <c r="P148" s="80" t="e">
        <f>Start!D7*0.7</f>
        <v>#VALUE!</v>
      </c>
      <c r="Q148" s="80" t="e">
        <f>N148*O148*P148</f>
        <v>#VALUE!</v>
      </c>
      <c r="R148" s="28">
        <v>6.5</v>
      </c>
      <c r="S148" s="28" t="s">
        <v>10</v>
      </c>
      <c r="T148" s="20" t="s">
        <v>10</v>
      </c>
      <c r="U148" s="251"/>
      <c r="V148" s="2"/>
      <c r="W148" s="8"/>
      <c r="X148" s="79" t="s">
        <v>11</v>
      </c>
      <c r="Y148" s="36">
        <v>3</v>
      </c>
      <c r="Z148" s="28">
        <v>6</v>
      </c>
      <c r="AA148" s="80" t="e">
        <f>Start!D7*0.725</f>
        <v>#VALUE!</v>
      </c>
      <c r="AB148" s="80" t="e">
        <f>Y148*Z148*AA148</f>
        <v>#VALUE!</v>
      </c>
      <c r="AC148" s="28" t="s">
        <v>10</v>
      </c>
      <c r="AD148" s="28" t="s">
        <v>10</v>
      </c>
      <c r="AE148" s="20" t="s">
        <v>10</v>
      </c>
      <c r="AF148" s="25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ht="14.25" customHeight="1" x14ac:dyDescent="0.75">
      <c r="A149" s="27"/>
      <c r="B149" s="79" t="s">
        <v>201</v>
      </c>
      <c r="C149" s="36">
        <v>3</v>
      </c>
      <c r="D149" s="41" t="s">
        <v>80</v>
      </c>
      <c r="E149" s="37">
        <v>0</v>
      </c>
      <c r="F149" s="36" t="s">
        <v>10</v>
      </c>
      <c r="G149" s="38">
        <v>44020</v>
      </c>
      <c r="H149" s="28" t="s">
        <v>10</v>
      </c>
      <c r="I149" s="20" t="s">
        <v>10</v>
      </c>
      <c r="J149" s="251"/>
      <c r="K149" s="26"/>
      <c r="L149" s="27"/>
      <c r="M149" s="79" t="s">
        <v>201</v>
      </c>
      <c r="N149" s="36">
        <v>3</v>
      </c>
      <c r="O149" s="41" t="s">
        <v>80</v>
      </c>
      <c r="P149" s="37">
        <v>0</v>
      </c>
      <c r="Q149" s="36" t="s">
        <v>10</v>
      </c>
      <c r="R149" s="38">
        <v>44020</v>
      </c>
      <c r="S149" s="28" t="s">
        <v>10</v>
      </c>
      <c r="T149" s="20" t="s">
        <v>10</v>
      </c>
      <c r="U149" s="251"/>
      <c r="V149" s="26"/>
      <c r="W149" s="27"/>
      <c r="X149" s="79" t="s">
        <v>201</v>
      </c>
      <c r="Y149" s="36">
        <v>3</v>
      </c>
      <c r="Z149" s="41" t="s">
        <v>80</v>
      </c>
      <c r="AA149" s="37">
        <v>0</v>
      </c>
      <c r="AB149" s="36" t="s">
        <v>10</v>
      </c>
      <c r="AC149" s="38">
        <v>44020</v>
      </c>
      <c r="AD149" s="28" t="s">
        <v>10</v>
      </c>
      <c r="AE149" s="20" t="s">
        <v>10</v>
      </c>
      <c r="AF149" s="251"/>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row>
    <row r="150" spans="1:57" ht="14.25" customHeight="1" x14ac:dyDescent="0.75">
      <c r="A150" s="8"/>
      <c r="B150" s="79" t="s">
        <v>199</v>
      </c>
      <c r="C150" s="28">
        <v>3</v>
      </c>
      <c r="D150" s="41" t="s">
        <v>79</v>
      </c>
      <c r="E150" s="37">
        <v>0</v>
      </c>
      <c r="F150" s="36" t="s">
        <v>10</v>
      </c>
      <c r="G150" s="38">
        <v>44020</v>
      </c>
      <c r="H150" s="28" t="s">
        <v>10</v>
      </c>
      <c r="I150" s="95" t="s">
        <v>200</v>
      </c>
      <c r="J150" s="251"/>
      <c r="K150" s="1"/>
      <c r="L150" s="8"/>
      <c r="M150" s="79" t="s">
        <v>199</v>
      </c>
      <c r="N150" s="28">
        <v>3</v>
      </c>
      <c r="O150" s="41" t="s">
        <v>79</v>
      </c>
      <c r="P150" s="37">
        <v>0</v>
      </c>
      <c r="Q150" s="36" t="s">
        <v>10</v>
      </c>
      <c r="R150" s="38">
        <v>44020</v>
      </c>
      <c r="S150" s="28" t="s">
        <v>10</v>
      </c>
      <c r="T150" s="95" t="s">
        <v>200</v>
      </c>
      <c r="U150" s="251"/>
      <c r="V150" s="2"/>
      <c r="W150" s="8"/>
      <c r="X150" s="79" t="s">
        <v>199</v>
      </c>
      <c r="Y150" s="28">
        <v>3</v>
      </c>
      <c r="Z150" s="41" t="s">
        <v>79</v>
      </c>
      <c r="AA150" s="37">
        <v>0</v>
      </c>
      <c r="AB150" s="36" t="s">
        <v>10</v>
      </c>
      <c r="AC150" s="38">
        <v>44020</v>
      </c>
      <c r="AD150" s="28" t="s">
        <v>10</v>
      </c>
      <c r="AE150" s="95" t="s">
        <v>200</v>
      </c>
      <c r="AF150" s="25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ht="14.25" customHeight="1" x14ac:dyDescent="0.75">
      <c r="A151" s="8"/>
      <c r="B151" s="79" t="s">
        <v>198</v>
      </c>
      <c r="C151" s="28">
        <v>3</v>
      </c>
      <c r="D151" s="41" t="s">
        <v>79</v>
      </c>
      <c r="E151" s="36">
        <v>0</v>
      </c>
      <c r="F151" s="36" t="s">
        <v>10</v>
      </c>
      <c r="G151" s="38">
        <v>44020</v>
      </c>
      <c r="H151" s="28" t="s">
        <v>10</v>
      </c>
      <c r="I151" s="20" t="s">
        <v>10</v>
      </c>
      <c r="J151" s="251"/>
      <c r="K151" s="1"/>
      <c r="L151" s="8"/>
      <c r="M151" s="79" t="s">
        <v>198</v>
      </c>
      <c r="N151" s="28">
        <v>3</v>
      </c>
      <c r="O151" s="41" t="s">
        <v>79</v>
      </c>
      <c r="P151" s="36">
        <v>0</v>
      </c>
      <c r="Q151" s="36" t="s">
        <v>10</v>
      </c>
      <c r="R151" s="38">
        <v>44020</v>
      </c>
      <c r="S151" s="28" t="s">
        <v>10</v>
      </c>
      <c r="T151" s="20" t="s">
        <v>10</v>
      </c>
      <c r="U151" s="251"/>
      <c r="V151" s="1"/>
      <c r="W151" s="8"/>
      <c r="X151" s="79" t="s">
        <v>198</v>
      </c>
      <c r="Y151" s="28">
        <v>3</v>
      </c>
      <c r="Z151" s="41" t="s">
        <v>79</v>
      </c>
      <c r="AA151" s="36">
        <v>0</v>
      </c>
      <c r="AB151" s="36" t="s">
        <v>10</v>
      </c>
      <c r="AC151" s="38">
        <v>44020</v>
      </c>
      <c r="AD151" s="28" t="s">
        <v>10</v>
      </c>
      <c r="AE151" s="20" t="s">
        <v>10</v>
      </c>
      <c r="AF151" s="25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ht="14.25" customHeight="1" x14ac:dyDescent="0.75">
      <c r="A152" s="8"/>
      <c r="B152" s="79" t="s">
        <v>91</v>
      </c>
      <c r="C152" s="36">
        <v>3</v>
      </c>
      <c r="D152" s="41" t="s">
        <v>89</v>
      </c>
      <c r="E152" s="36">
        <v>0</v>
      </c>
      <c r="F152" s="36" t="s">
        <v>10</v>
      </c>
      <c r="G152" s="38">
        <v>44020</v>
      </c>
      <c r="H152" s="36" t="s">
        <v>10</v>
      </c>
      <c r="I152" s="83" t="s">
        <v>10</v>
      </c>
      <c r="J152" s="251"/>
      <c r="K152" s="1"/>
      <c r="L152" s="8"/>
      <c r="M152" s="79" t="s">
        <v>91</v>
      </c>
      <c r="N152" s="36">
        <v>3</v>
      </c>
      <c r="O152" s="41" t="s">
        <v>89</v>
      </c>
      <c r="P152" s="36">
        <v>0</v>
      </c>
      <c r="Q152" s="36" t="s">
        <v>10</v>
      </c>
      <c r="R152" s="38">
        <v>44020</v>
      </c>
      <c r="S152" s="36" t="s">
        <v>10</v>
      </c>
      <c r="T152" s="83" t="s">
        <v>10</v>
      </c>
      <c r="U152" s="251"/>
      <c r="V152" s="1"/>
      <c r="W152" s="8"/>
      <c r="X152" s="79" t="s">
        <v>91</v>
      </c>
      <c r="Y152" s="36">
        <v>3</v>
      </c>
      <c r="Z152" s="41" t="s">
        <v>89</v>
      </c>
      <c r="AA152" s="36">
        <v>0</v>
      </c>
      <c r="AB152" s="36" t="s">
        <v>10</v>
      </c>
      <c r="AC152" s="38">
        <v>44020</v>
      </c>
      <c r="AD152" s="36" t="s">
        <v>10</v>
      </c>
      <c r="AE152" s="83" t="s">
        <v>10</v>
      </c>
      <c r="AF152" s="25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ht="14.25" customHeight="1" x14ac:dyDescent="0.75">
      <c r="A153" s="8"/>
      <c r="B153" s="61" t="s">
        <v>148</v>
      </c>
      <c r="C153" s="59">
        <v>3</v>
      </c>
      <c r="D153" s="59" t="s">
        <v>166</v>
      </c>
      <c r="E153" s="59">
        <v>0</v>
      </c>
      <c r="F153" s="59" t="s">
        <v>10</v>
      </c>
      <c r="G153" s="59" t="s">
        <v>10</v>
      </c>
      <c r="H153" s="59" t="s">
        <v>10</v>
      </c>
      <c r="I153" s="62" t="s">
        <v>167</v>
      </c>
      <c r="J153" s="251"/>
      <c r="K153" s="1"/>
      <c r="L153" s="8"/>
      <c r="M153" s="61" t="s">
        <v>148</v>
      </c>
      <c r="N153" s="59">
        <v>3</v>
      </c>
      <c r="O153" s="59" t="s">
        <v>166</v>
      </c>
      <c r="P153" s="59">
        <v>0</v>
      </c>
      <c r="Q153" s="59" t="s">
        <v>10</v>
      </c>
      <c r="R153" s="59" t="s">
        <v>10</v>
      </c>
      <c r="S153" s="59" t="s">
        <v>10</v>
      </c>
      <c r="T153" s="62" t="s">
        <v>167</v>
      </c>
      <c r="U153" s="251"/>
      <c r="V153" s="2"/>
      <c r="W153" s="8"/>
      <c r="X153" s="61" t="s">
        <v>148</v>
      </c>
      <c r="Y153" s="59">
        <v>3</v>
      </c>
      <c r="Z153" s="59" t="s">
        <v>166</v>
      </c>
      <c r="AA153" s="59">
        <v>0</v>
      </c>
      <c r="AB153" s="59" t="s">
        <v>10</v>
      </c>
      <c r="AC153" s="59" t="s">
        <v>10</v>
      </c>
      <c r="AD153" s="59" t="s">
        <v>10</v>
      </c>
      <c r="AE153" s="62" t="s">
        <v>167</v>
      </c>
      <c r="AF153" s="25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ht="14.25" customHeight="1" x14ac:dyDescent="0.75">
      <c r="A154" s="8"/>
      <c r="B154" s="18" t="s">
        <v>10</v>
      </c>
      <c r="C154" s="28" t="s">
        <v>10</v>
      </c>
      <c r="D154" s="28" t="s">
        <v>10</v>
      </c>
      <c r="E154" s="28" t="s">
        <v>10</v>
      </c>
      <c r="F154" s="28" t="s">
        <v>10</v>
      </c>
      <c r="G154" s="28" t="s">
        <v>10</v>
      </c>
      <c r="H154" s="28" t="s">
        <v>10</v>
      </c>
      <c r="I154" s="20" t="s">
        <v>10</v>
      </c>
      <c r="J154" s="251"/>
      <c r="K154" s="1"/>
      <c r="L154" s="8"/>
      <c r="M154" s="18" t="s">
        <v>10</v>
      </c>
      <c r="N154" s="28" t="s">
        <v>10</v>
      </c>
      <c r="O154" s="28" t="s">
        <v>10</v>
      </c>
      <c r="P154" s="28" t="s">
        <v>10</v>
      </c>
      <c r="Q154" s="28" t="s">
        <v>10</v>
      </c>
      <c r="R154" s="28" t="s">
        <v>10</v>
      </c>
      <c r="S154" s="28" t="s">
        <v>10</v>
      </c>
      <c r="T154" s="20" t="s">
        <v>10</v>
      </c>
      <c r="U154" s="251"/>
      <c r="V154" s="2"/>
      <c r="W154" s="8"/>
      <c r="X154" s="18" t="s">
        <v>10</v>
      </c>
      <c r="Y154" s="28" t="s">
        <v>10</v>
      </c>
      <c r="Z154" s="28" t="s">
        <v>10</v>
      </c>
      <c r="AA154" s="28" t="s">
        <v>10</v>
      </c>
      <c r="AB154" s="28" t="s">
        <v>10</v>
      </c>
      <c r="AC154" s="28" t="s">
        <v>10</v>
      </c>
      <c r="AD154" s="28" t="s">
        <v>10</v>
      </c>
      <c r="AE154" s="20" t="s">
        <v>10</v>
      </c>
      <c r="AF154" s="25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row>
    <row r="155" spans="1:57" ht="14.25" customHeight="1" x14ac:dyDescent="0.75">
      <c r="A155" s="8"/>
      <c r="B155" s="63" t="s">
        <v>13</v>
      </c>
      <c r="C155" s="28" t="s">
        <v>10</v>
      </c>
      <c r="D155" s="28" t="s">
        <v>10</v>
      </c>
      <c r="E155" s="28" t="s">
        <v>10</v>
      </c>
      <c r="F155" s="39" t="e">
        <f>F147</f>
        <v>#VALUE!</v>
      </c>
      <c r="G155" s="28" t="s">
        <v>10</v>
      </c>
      <c r="H155" s="28" t="s">
        <v>10</v>
      </c>
      <c r="I155" s="20" t="s">
        <v>10</v>
      </c>
      <c r="J155" s="251"/>
      <c r="K155" s="1"/>
      <c r="L155" s="8"/>
      <c r="M155" s="63" t="s">
        <v>13</v>
      </c>
      <c r="N155" s="28" t="s">
        <v>10</v>
      </c>
      <c r="O155" s="28" t="s">
        <v>10</v>
      </c>
      <c r="P155" s="28" t="s">
        <v>10</v>
      </c>
      <c r="Q155" s="39" t="e">
        <f>Q147</f>
        <v>#VALUE!</v>
      </c>
      <c r="R155" s="28" t="s">
        <v>10</v>
      </c>
      <c r="S155" s="28" t="s">
        <v>10</v>
      </c>
      <c r="T155" s="20" t="s">
        <v>10</v>
      </c>
      <c r="U155" s="251"/>
      <c r="V155" s="2"/>
      <c r="W155" s="8"/>
      <c r="X155" s="63" t="s">
        <v>13</v>
      </c>
      <c r="Y155" s="28" t="s">
        <v>10</v>
      </c>
      <c r="Z155" s="28" t="s">
        <v>10</v>
      </c>
      <c r="AA155" s="28" t="s">
        <v>10</v>
      </c>
      <c r="AB155" s="39" t="e">
        <f>AB147</f>
        <v>#VALUE!</v>
      </c>
      <c r="AC155" s="28" t="s">
        <v>10</v>
      </c>
      <c r="AD155" s="28" t="s">
        <v>10</v>
      </c>
      <c r="AE155" s="20" t="s">
        <v>10</v>
      </c>
      <c r="AF155" s="25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row>
    <row r="156" spans="1:57" ht="14.25" customHeight="1" x14ac:dyDescent="0.75">
      <c r="A156" s="8"/>
      <c r="B156" s="63" t="s">
        <v>14</v>
      </c>
      <c r="C156" s="28" t="s">
        <v>10</v>
      </c>
      <c r="D156" s="28" t="s">
        <v>10</v>
      </c>
      <c r="E156" s="28" t="s">
        <v>10</v>
      </c>
      <c r="F156" s="39" t="e">
        <f>F148</f>
        <v>#VALUE!</v>
      </c>
      <c r="G156" s="28" t="s">
        <v>10</v>
      </c>
      <c r="H156" s="28" t="s">
        <v>10</v>
      </c>
      <c r="I156" s="20" t="s">
        <v>10</v>
      </c>
      <c r="J156" s="251"/>
      <c r="K156" s="1"/>
      <c r="L156" s="8"/>
      <c r="M156" s="63" t="s">
        <v>14</v>
      </c>
      <c r="N156" s="28" t="s">
        <v>10</v>
      </c>
      <c r="O156" s="28" t="s">
        <v>10</v>
      </c>
      <c r="P156" s="28" t="s">
        <v>10</v>
      </c>
      <c r="Q156" s="39" t="e">
        <f>Q148</f>
        <v>#VALUE!</v>
      </c>
      <c r="R156" s="28" t="s">
        <v>10</v>
      </c>
      <c r="S156" s="28" t="s">
        <v>10</v>
      </c>
      <c r="T156" s="20" t="s">
        <v>10</v>
      </c>
      <c r="U156" s="251"/>
      <c r="V156" s="2"/>
      <c r="W156" s="8"/>
      <c r="X156" s="63" t="s">
        <v>14</v>
      </c>
      <c r="Y156" s="28" t="s">
        <v>10</v>
      </c>
      <c r="Z156" s="28" t="s">
        <v>10</v>
      </c>
      <c r="AA156" s="28" t="s">
        <v>10</v>
      </c>
      <c r="AB156" s="39" t="e">
        <f>AB148</f>
        <v>#VALUE!</v>
      </c>
      <c r="AC156" s="28" t="s">
        <v>10</v>
      </c>
      <c r="AD156" s="28" t="s">
        <v>10</v>
      </c>
      <c r="AE156" s="20" t="s">
        <v>10</v>
      </c>
      <c r="AF156" s="25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row>
    <row r="157" spans="1:57" ht="14.25" customHeight="1" thickBot="1" x14ac:dyDescent="0.9">
      <c r="A157" s="8"/>
      <c r="B157" s="23"/>
      <c r="C157" s="86"/>
      <c r="D157" s="86"/>
      <c r="E157" s="86"/>
      <c r="F157" s="86"/>
      <c r="G157" s="86"/>
      <c r="H157" s="86"/>
      <c r="I157" s="87"/>
      <c r="J157" s="251"/>
      <c r="K157" s="1"/>
      <c r="L157" s="8"/>
      <c r="M157" s="23"/>
      <c r="N157" s="86"/>
      <c r="O157" s="86"/>
      <c r="P157" s="86"/>
      <c r="Q157" s="86"/>
      <c r="R157" s="86"/>
      <c r="S157" s="86"/>
      <c r="T157" s="87"/>
      <c r="U157" s="251"/>
      <c r="V157" s="2"/>
      <c r="W157" s="8"/>
      <c r="X157" s="23"/>
      <c r="Y157" s="86"/>
      <c r="Z157" s="86"/>
      <c r="AA157" s="86"/>
      <c r="AB157" s="86"/>
      <c r="AC157" s="86"/>
      <c r="AD157" s="86"/>
      <c r="AE157" s="87"/>
      <c r="AF157" s="25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row>
    <row r="158" spans="1:57" ht="14.25" customHeight="1" thickBot="1" x14ac:dyDescent="0.9">
      <c r="A158" s="8"/>
      <c r="B158" s="26"/>
      <c r="C158" s="26"/>
      <c r="D158" s="26"/>
      <c r="E158" s="263" t="s">
        <v>24</v>
      </c>
      <c r="F158" s="264"/>
      <c r="G158" s="257"/>
      <c r="H158" s="26"/>
      <c r="I158" s="26"/>
      <c r="J158" s="1"/>
      <c r="K158" s="1"/>
      <c r="L158" s="8"/>
      <c r="M158" s="26"/>
      <c r="N158" s="26"/>
      <c r="O158" s="26"/>
      <c r="P158" s="263" t="s">
        <v>24</v>
      </c>
      <c r="Q158" s="264"/>
      <c r="R158" s="257"/>
      <c r="S158" s="26"/>
      <c r="T158" s="26"/>
      <c r="U158" s="1"/>
      <c r="V158" s="2"/>
      <c r="W158" s="8"/>
      <c r="X158" s="26"/>
      <c r="Y158" s="26"/>
      <c r="Z158" s="26"/>
      <c r="AA158" s="263" t="s">
        <v>24</v>
      </c>
      <c r="AB158" s="264"/>
      <c r="AC158" s="257"/>
      <c r="AD158" s="26"/>
      <c r="AE158" s="26"/>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row>
    <row r="159" spans="1:57" ht="14.25" customHeight="1" thickBot="1" x14ac:dyDescent="0.9">
      <c r="A159" s="8"/>
      <c r="B159" s="14"/>
      <c r="C159" s="1"/>
      <c r="D159" s="1"/>
      <c r="E159" s="258">
        <v>0</v>
      </c>
      <c r="F159" s="247"/>
      <c r="G159" s="248"/>
      <c r="H159" s="1"/>
      <c r="I159" s="1"/>
      <c r="J159" s="1"/>
      <c r="K159" s="1"/>
      <c r="L159" s="8"/>
      <c r="M159" s="14"/>
      <c r="N159" s="1"/>
      <c r="O159" s="1"/>
      <c r="P159" s="258">
        <v>0</v>
      </c>
      <c r="Q159" s="247"/>
      <c r="R159" s="248"/>
      <c r="S159" s="1"/>
      <c r="T159" s="1"/>
      <c r="U159" s="1"/>
      <c r="V159" s="1"/>
      <c r="W159" s="8"/>
      <c r="X159" s="14"/>
      <c r="Y159" s="1"/>
      <c r="Z159" s="1"/>
      <c r="AA159" s="258">
        <v>0</v>
      </c>
      <c r="AB159" s="247"/>
      <c r="AC159" s="248"/>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row>
    <row r="160" spans="1:57" ht="14.25" customHeight="1" x14ac:dyDescent="0.75">
      <c r="A160" s="27"/>
      <c r="B160" s="27"/>
      <c r="C160" s="27"/>
      <c r="D160" s="27"/>
      <c r="E160" s="27"/>
      <c r="F160" s="27"/>
      <c r="G160" s="27"/>
      <c r="H160" s="27"/>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row>
    <row r="161" spans="1:57" ht="14.25" customHeight="1" thickBot="1" x14ac:dyDescent="0.9">
      <c r="A161" s="8"/>
      <c r="B161" s="1"/>
      <c r="C161" s="1"/>
      <c r="D161" s="1"/>
      <c r="E161" s="1"/>
      <c r="F161" s="1"/>
      <c r="G161" s="1"/>
      <c r="H161" s="1"/>
      <c r="I161" s="1"/>
      <c r="J161" s="1"/>
      <c r="K161" s="1"/>
      <c r="L161" s="8"/>
      <c r="M161" s="1"/>
      <c r="N161" s="1"/>
      <c r="O161" s="1"/>
      <c r="P161" s="1"/>
      <c r="Q161" s="1"/>
      <c r="R161" s="1"/>
      <c r="S161" s="1"/>
      <c r="T161" s="1"/>
      <c r="U161" s="1"/>
      <c r="V161" s="1"/>
      <c r="W161" s="8"/>
      <c r="X161" s="1"/>
      <c r="Y161" s="1"/>
      <c r="Z161" s="1"/>
      <c r="AA161" s="1"/>
      <c r="AB161" s="1"/>
      <c r="AC161" s="8"/>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ht="14.25" customHeight="1" thickBot="1" x14ac:dyDescent="0.9">
      <c r="A162" s="8"/>
      <c r="B162" s="1"/>
      <c r="C162" s="1"/>
      <c r="D162" s="1"/>
      <c r="E162" s="1"/>
      <c r="F162" s="1"/>
      <c r="G162" s="1"/>
      <c r="H162" s="1"/>
      <c r="I162" s="1"/>
      <c r="J162" s="1"/>
      <c r="K162" s="1"/>
      <c r="L162" s="8"/>
      <c r="M162" s="1"/>
      <c r="N162" s="1"/>
      <c r="O162" s="1"/>
      <c r="P162" s="1"/>
      <c r="Q162" s="1"/>
      <c r="R162" s="1"/>
      <c r="S162" s="1"/>
      <c r="T162" s="1"/>
      <c r="U162" s="1"/>
      <c r="V162" s="1"/>
      <c r="W162" s="8"/>
      <c r="X162" s="261" t="s">
        <v>102</v>
      </c>
      <c r="Y162" s="262"/>
      <c r="Z162" s="1"/>
      <c r="AA162" s="1"/>
      <c r="AB162" s="1"/>
      <c r="AC162" s="8"/>
      <c r="AD162" s="1"/>
      <c r="AE162" s="74" t="s">
        <v>104</v>
      </c>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ht="3.5" customHeight="1" thickBot="1" x14ac:dyDescent="0.9">
      <c r="A163" s="8"/>
      <c r="B163" s="1"/>
      <c r="C163" s="1"/>
      <c r="D163" s="1"/>
      <c r="E163" s="1"/>
      <c r="F163" s="1"/>
      <c r="G163" s="1"/>
      <c r="H163" s="1"/>
      <c r="I163" s="1"/>
      <c r="J163" s="1"/>
      <c r="K163" s="1"/>
      <c r="L163" s="8"/>
      <c r="M163" s="1"/>
      <c r="N163" s="1"/>
      <c r="O163" s="1"/>
      <c r="P163" s="1"/>
      <c r="Q163" s="1"/>
      <c r="R163" s="1"/>
      <c r="S163" s="1"/>
      <c r="T163" s="1"/>
      <c r="U163" s="1"/>
      <c r="V163" s="1"/>
      <c r="W163" s="8"/>
      <c r="X163" s="289" t="s">
        <v>103</v>
      </c>
      <c r="Y163" s="290"/>
      <c r="Z163" s="1"/>
      <c r="AA163" s="1"/>
      <c r="AB163" s="1"/>
      <c r="AC163" s="8"/>
      <c r="AD163" s="1"/>
      <c r="AE163" s="287" t="s">
        <v>185</v>
      </c>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ht="33" customHeight="1" thickBot="1" x14ac:dyDescent="0.9">
      <c r="A164" s="8"/>
      <c r="B164" s="77"/>
      <c r="C164" s="26"/>
      <c r="D164" s="26"/>
      <c r="E164" s="276" t="s">
        <v>30</v>
      </c>
      <c r="F164" s="271"/>
      <c r="G164" s="272"/>
      <c r="H164" s="26"/>
      <c r="I164" s="26"/>
      <c r="J164" s="1"/>
      <c r="K164" s="1"/>
      <c r="L164" s="8"/>
      <c r="M164" s="77"/>
      <c r="N164" s="26"/>
      <c r="O164" s="26"/>
      <c r="P164" s="276" t="s">
        <v>31</v>
      </c>
      <c r="Q164" s="271"/>
      <c r="R164" s="272"/>
      <c r="S164" s="26"/>
      <c r="T164" s="26"/>
      <c r="U164" s="1"/>
      <c r="V164" s="1"/>
      <c r="W164" s="8"/>
      <c r="X164" s="291"/>
      <c r="Y164" s="292"/>
      <c r="Z164" s="45"/>
      <c r="AA164" s="275" t="s">
        <v>32</v>
      </c>
      <c r="AB164" s="271"/>
      <c r="AC164" s="272"/>
      <c r="AD164" s="45"/>
      <c r="AE164" s="288"/>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ht="14.25" customHeight="1" x14ac:dyDescent="0.75">
      <c r="A165" s="8"/>
      <c r="B165" s="47" t="s">
        <v>2</v>
      </c>
      <c r="C165" s="48" t="s">
        <v>3</v>
      </c>
      <c r="D165" s="48" t="s">
        <v>4</v>
      </c>
      <c r="E165" s="48" t="s">
        <v>5</v>
      </c>
      <c r="F165" s="48" t="s">
        <v>6</v>
      </c>
      <c r="G165" s="78" t="s">
        <v>33</v>
      </c>
      <c r="H165" s="48" t="s">
        <v>7</v>
      </c>
      <c r="I165" s="50" t="s">
        <v>8</v>
      </c>
      <c r="J165" s="44" t="s">
        <v>56</v>
      </c>
      <c r="K165" s="1"/>
      <c r="L165" s="8"/>
      <c r="M165" s="47" t="s">
        <v>2</v>
      </c>
      <c r="N165" s="48" t="s">
        <v>3</v>
      </c>
      <c r="O165" s="48" t="s">
        <v>4</v>
      </c>
      <c r="P165" s="48" t="s">
        <v>5</v>
      </c>
      <c r="Q165" s="48" t="s">
        <v>6</v>
      </c>
      <c r="R165" s="78" t="s">
        <v>33</v>
      </c>
      <c r="S165" s="48" t="s">
        <v>7</v>
      </c>
      <c r="T165" s="50" t="s">
        <v>8</v>
      </c>
      <c r="U165" s="44" t="s">
        <v>56</v>
      </c>
      <c r="V165" s="1"/>
      <c r="W165" s="8"/>
      <c r="X165" s="47" t="s">
        <v>2</v>
      </c>
      <c r="Y165" s="48" t="s">
        <v>3</v>
      </c>
      <c r="Z165" s="48" t="s">
        <v>4</v>
      </c>
      <c r="AA165" s="48" t="s">
        <v>5</v>
      </c>
      <c r="AB165" s="48" t="s">
        <v>6</v>
      </c>
      <c r="AC165" s="49" t="s">
        <v>33</v>
      </c>
      <c r="AD165" s="48" t="s">
        <v>7</v>
      </c>
      <c r="AE165" s="66" t="s">
        <v>34</v>
      </c>
      <c r="AF165" s="44" t="s">
        <v>56</v>
      </c>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ht="14.25" customHeight="1" x14ac:dyDescent="0.75">
      <c r="A166" s="8"/>
      <c r="B166" s="79" t="str">
        <f>Start!C12</f>
        <v>DEADLIFT VARIANT (PHASE 2)</v>
      </c>
      <c r="C166" s="28">
        <v>3</v>
      </c>
      <c r="D166" s="36">
        <v>3</v>
      </c>
      <c r="E166" s="80" t="e">
        <f>Start!D12*0.875</f>
        <v>#VALUE!</v>
      </c>
      <c r="F166" s="80" t="e">
        <f>C166*D166*E166</f>
        <v>#VALUE!</v>
      </c>
      <c r="G166" s="28">
        <v>8.5</v>
      </c>
      <c r="H166" s="28" t="s">
        <v>10</v>
      </c>
      <c r="I166" s="95" t="s">
        <v>186</v>
      </c>
      <c r="J166" s="259"/>
      <c r="K166" s="1"/>
      <c r="L166" s="8"/>
      <c r="M166" s="79" t="str">
        <f>Start!C12</f>
        <v>DEADLIFT VARIANT (PHASE 2)</v>
      </c>
      <c r="N166" s="28">
        <v>3</v>
      </c>
      <c r="O166" s="36">
        <v>3</v>
      </c>
      <c r="P166" s="80" t="e">
        <f>Start!D12*0.9</f>
        <v>#VALUE!</v>
      </c>
      <c r="Q166" s="80" t="e">
        <f>N166*O166*P166</f>
        <v>#VALUE!</v>
      </c>
      <c r="R166" s="28">
        <v>9</v>
      </c>
      <c r="S166" s="28" t="s">
        <v>10</v>
      </c>
      <c r="T166" s="95" t="s">
        <v>186</v>
      </c>
      <c r="U166" s="259"/>
      <c r="V166" s="1"/>
      <c r="W166" s="8"/>
      <c r="X166" s="51" t="s">
        <v>22</v>
      </c>
      <c r="Y166" s="52">
        <v>3</v>
      </c>
      <c r="Z166" s="52">
        <v>1</v>
      </c>
      <c r="AA166" s="53" t="e">
        <f>X163*0.85</f>
        <v>#VALUE!</v>
      </c>
      <c r="AB166" s="53" t="e">
        <f t="shared" ref="AB166:AB169" si="0">Y166*Z166*AA166</f>
        <v>#VALUE!</v>
      </c>
      <c r="AC166" s="54" t="s">
        <v>10</v>
      </c>
      <c r="AD166" s="55" t="s">
        <v>10</v>
      </c>
      <c r="AE166" s="56" t="s">
        <v>10</v>
      </c>
      <c r="AF166" s="293"/>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row>
    <row r="167" spans="1:57" ht="14.25" customHeight="1" x14ac:dyDescent="0.75">
      <c r="A167" s="8"/>
      <c r="B167" s="79" t="s">
        <v>22</v>
      </c>
      <c r="C167" s="28" cm="1">
        <f t="array" ref="C167">_xlfn.IFS(Start!N51&lt;=5,2,Start!N51=6,3,Start!N51=7,3,Start!N51&gt;=8,4)</f>
        <v>3</v>
      </c>
      <c r="D167" s="36">
        <v>5</v>
      </c>
      <c r="E167" s="80" t="e" cm="1">
        <f t="array" ref="E167">Start!D8*_xlfn.IFS(Start!O51 &lt;= 3,0.725, Start!O51 = 4,0.75, Start!O51 &gt;= 5, 0.775)</f>
        <v>#VALUE!</v>
      </c>
      <c r="F167" s="80" t="e">
        <f>C167*D167*E167</f>
        <v>#VALUE!</v>
      </c>
      <c r="G167" s="28">
        <v>7</v>
      </c>
      <c r="H167" s="28" t="s">
        <v>10</v>
      </c>
      <c r="I167" s="95" t="s">
        <v>186</v>
      </c>
      <c r="J167" s="251"/>
      <c r="K167" s="1"/>
      <c r="L167" s="8"/>
      <c r="M167" s="79" t="s">
        <v>22</v>
      </c>
      <c r="N167" s="28" cm="1">
        <f t="array" ref="N167">_xlfn.IFS(Start!N51&lt;=5,2,Start!N51=6,3,Start!N51=7,3,Start!N51&gt;=8,4)</f>
        <v>3</v>
      </c>
      <c r="O167" s="36">
        <v>5</v>
      </c>
      <c r="P167" s="80" t="e" cm="1">
        <f t="array" ref="P167">Start!D8*_xlfn.IFS(Start!O51 &lt;= 3,0.75, Start!O51 = 4,0.775, Start!O51 &gt;= 5, 0.8)</f>
        <v>#VALUE!</v>
      </c>
      <c r="Q167" s="80" t="e">
        <f>N167*O167*P167</f>
        <v>#VALUE!</v>
      </c>
      <c r="R167" s="28">
        <v>7.5</v>
      </c>
      <c r="S167" s="28" t="s">
        <v>10</v>
      </c>
      <c r="T167" s="95" t="s">
        <v>186</v>
      </c>
      <c r="U167" s="251"/>
      <c r="V167" s="1"/>
      <c r="W167" s="8"/>
      <c r="X167" s="51" t="s">
        <v>22</v>
      </c>
      <c r="Y167" s="52">
        <v>3</v>
      </c>
      <c r="Z167" s="52">
        <v>3</v>
      </c>
      <c r="AA167" s="53" t="e">
        <f>X163*0.8</f>
        <v>#VALUE!</v>
      </c>
      <c r="AB167" s="53" t="e">
        <f t="shared" si="0"/>
        <v>#VALUE!</v>
      </c>
      <c r="AC167" s="54" t="s">
        <v>10</v>
      </c>
      <c r="AD167" s="55" t="s">
        <v>10</v>
      </c>
      <c r="AE167" s="56" t="s">
        <v>10</v>
      </c>
      <c r="AF167" s="294"/>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ht="14.25" customHeight="1" x14ac:dyDescent="0.75">
      <c r="A168" s="8"/>
      <c r="B168" s="81" t="s">
        <v>11</v>
      </c>
      <c r="C168" s="28">
        <v>5</v>
      </c>
      <c r="D168" s="82">
        <v>3</v>
      </c>
      <c r="E168" s="37" t="e">
        <f>Start!D7*0.85</f>
        <v>#VALUE!</v>
      </c>
      <c r="F168" s="80" t="e">
        <f>C168*D168*E168</f>
        <v>#VALUE!</v>
      </c>
      <c r="G168" s="28">
        <v>7.5</v>
      </c>
      <c r="H168" s="28" t="s">
        <v>10</v>
      </c>
      <c r="I168" s="83" t="s">
        <v>12</v>
      </c>
      <c r="J168" s="251"/>
      <c r="K168" s="1"/>
      <c r="L168" s="8"/>
      <c r="M168" s="81" t="s">
        <v>11</v>
      </c>
      <c r="N168" s="28">
        <v>5</v>
      </c>
      <c r="O168" s="82">
        <v>2</v>
      </c>
      <c r="P168" s="37" t="e">
        <f>Start!D7*0.875</f>
        <v>#VALUE!</v>
      </c>
      <c r="Q168" s="80" t="e">
        <f>N168*O168*P168</f>
        <v>#VALUE!</v>
      </c>
      <c r="R168" s="28">
        <v>7.5</v>
      </c>
      <c r="S168" s="28" t="s">
        <v>10</v>
      </c>
      <c r="T168" s="83" t="s">
        <v>12</v>
      </c>
      <c r="U168" s="251"/>
      <c r="V168" s="1"/>
      <c r="W168" s="8"/>
      <c r="X168" s="51" t="s">
        <v>9</v>
      </c>
      <c r="Y168" s="52">
        <v>3</v>
      </c>
      <c r="Z168" s="52">
        <v>5</v>
      </c>
      <c r="AA168" s="53" t="e">
        <f>Start!D6*0.7</f>
        <v>#VALUE!</v>
      </c>
      <c r="AB168" s="53" t="e">
        <f t="shared" si="0"/>
        <v>#VALUE!</v>
      </c>
      <c r="AC168" s="54" t="s">
        <v>10</v>
      </c>
      <c r="AD168" s="55" t="s">
        <v>10</v>
      </c>
      <c r="AE168" s="56" t="s">
        <v>10</v>
      </c>
      <c r="AF168" s="294"/>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ht="14.25" customHeight="1" x14ac:dyDescent="0.75">
      <c r="A169" s="8"/>
      <c r="B169" s="79" t="s">
        <v>94</v>
      </c>
      <c r="C169" s="28">
        <v>3</v>
      </c>
      <c r="D169" s="41" t="s">
        <v>99</v>
      </c>
      <c r="E169" s="37">
        <v>0</v>
      </c>
      <c r="F169" s="28" t="s">
        <v>10</v>
      </c>
      <c r="G169" s="41" t="s">
        <v>81</v>
      </c>
      <c r="H169" s="28" t="s">
        <v>10</v>
      </c>
      <c r="I169" s="20" t="s">
        <v>10</v>
      </c>
      <c r="J169" s="251"/>
      <c r="K169" s="1"/>
      <c r="L169" s="8"/>
      <c r="M169" s="79" t="s">
        <v>94</v>
      </c>
      <c r="N169" s="28">
        <v>3</v>
      </c>
      <c r="O169" s="41" t="s">
        <v>99</v>
      </c>
      <c r="P169" s="37">
        <v>0</v>
      </c>
      <c r="Q169" s="28" t="s">
        <v>10</v>
      </c>
      <c r="R169" s="41" t="s">
        <v>81</v>
      </c>
      <c r="S169" s="28" t="s">
        <v>10</v>
      </c>
      <c r="T169" s="20" t="s">
        <v>10</v>
      </c>
      <c r="U169" s="251"/>
      <c r="V169" s="1"/>
      <c r="W169" s="8"/>
      <c r="X169" s="57" t="s">
        <v>11</v>
      </c>
      <c r="Y169" s="52">
        <v>3</v>
      </c>
      <c r="Z169" s="52">
        <v>6</v>
      </c>
      <c r="AA169" s="53" t="e">
        <f>Start!D7*0.7</f>
        <v>#VALUE!</v>
      </c>
      <c r="AB169" s="53" t="e">
        <f t="shared" si="0"/>
        <v>#VALUE!</v>
      </c>
      <c r="AC169" s="54" t="s">
        <v>10</v>
      </c>
      <c r="AD169" s="55" t="s">
        <v>10</v>
      </c>
      <c r="AE169" s="56" t="s">
        <v>10</v>
      </c>
      <c r="AF169" s="294"/>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row>
    <row r="170" spans="1:57" ht="14.25" customHeight="1" x14ac:dyDescent="0.75">
      <c r="A170" s="8"/>
      <c r="B170" s="81" t="s">
        <v>77</v>
      </c>
      <c r="C170" s="28">
        <v>3</v>
      </c>
      <c r="D170" s="41" t="s">
        <v>89</v>
      </c>
      <c r="E170" s="37">
        <v>0</v>
      </c>
      <c r="F170" s="28" t="s">
        <v>10</v>
      </c>
      <c r="G170" s="41" t="s">
        <v>81</v>
      </c>
      <c r="H170" s="28" t="s">
        <v>10</v>
      </c>
      <c r="I170" s="20" t="s">
        <v>10</v>
      </c>
      <c r="J170" s="251"/>
      <c r="K170" s="1"/>
      <c r="L170" s="8"/>
      <c r="M170" s="81" t="s">
        <v>77</v>
      </c>
      <c r="N170" s="28">
        <v>3</v>
      </c>
      <c r="O170" s="41" t="s">
        <v>89</v>
      </c>
      <c r="P170" s="37">
        <v>0</v>
      </c>
      <c r="Q170" s="28" t="s">
        <v>10</v>
      </c>
      <c r="R170" s="41" t="s">
        <v>81</v>
      </c>
      <c r="S170" s="28" t="s">
        <v>10</v>
      </c>
      <c r="T170" s="20" t="s">
        <v>10</v>
      </c>
      <c r="U170" s="251"/>
      <c r="V170" s="1"/>
      <c r="W170" s="8"/>
      <c r="X170" s="58" t="s">
        <v>77</v>
      </c>
      <c r="Y170" s="52">
        <v>2</v>
      </c>
      <c r="Z170" s="41" t="s">
        <v>89</v>
      </c>
      <c r="AA170" s="53">
        <f>C236*(85/100)</f>
        <v>0</v>
      </c>
      <c r="AB170" s="59" t="s">
        <v>10</v>
      </c>
      <c r="AC170" s="60" t="s">
        <v>101</v>
      </c>
      <c r="AD170" s="55" t="s">
        <v>10</v>
      </c>
      <c r="AE170" s="56" t="s">
        <v>10</v>
      </c>
      <c r="AF170" s="294"/>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ht="14.25" customHeight="1" x14ac:dyDescent="0.75">
      <c r="A171" s="8"/>
      <c r="B171" s="61" t="s">
        <v>163</v>
      </c>
      <c r="C171" s="59">
        <v>5</v>
      </c>
      <c r="D171" s="59" t="s">
        <v>10</v>
      </c>
      <c r="E171" s="59" t="s">
        <v>10</v>
      </c>
      <c r="F171" s="59" t="s">
        <v>10</v>
      </c>
      <c r="G171" s="59" t="s">
        <v>10</v>
      </c>
      <c r="H171" s="59" t="s">
        <v>10</v>
      </c>
      <c r="I171" s="62" t="s">
        <v>164</v>
      </c>
      <c r="J171" s="251"/>
      <c r="K171" s="1"/>
      <c r="L171" s="8"/>
      <c r="M171" s="61" t="s">
        <v>163</v>
      </c>
      <c r="N171" s="59">
        <v>5</v>
      </c>
      <c r="O171" s="59" t="s">
        <v>10</v>
      </c>
      <c r="P171" s="59" t="s">
        <v>10</v>
      </c>
      <c r="Q171" s="59" t="s">
        <v>10</v>
      </c>
      <c r="R171" s="59" t="s">
        <v>10</v>
      </c>
      <c r="S171" s="59" t="s">
        <v>10</v>
      </c>
      <c r="T171" s="62" t="s">
        <v>164</v>
      </c>
      <c r="U171" s="251"/>
      <c r="V171" s="1"/>
      <c r="W171" s="8"/>
      <c r="X171" s="61" t="s">
        <v>163</v>
      </c>
      <c r="Y171" s="59">
        <v>5</v>
      </c>
      <c r="Z171" s="59" t="s">
        <v>10</v>
      </c>
      <c r="AA171" s="59" t="s">
        <v>10</v>
      </c>
      <c r="AB171" s="59" t="s">
        <v>10</v>
      </c>
      <c r="AC171" s="59" t="s">
        <v>10</v>
      </c>
      <c r="AD171" s="59" t="s">
        <v>10</v>
      </c>
      <c r="AE171" s="62" t="s">
        <v>164</v>
      </c>
      <c r="AF171" s="294"/>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ht="14.25" customHeight="1" x14ac:dyDescent="0.75">
      <c r="A172" s="8"/>
      <c r="B172" s="18" t="s">
        <v>10</v>
      </c>
      <c r="C172" s="28" t="s">
        <v>10</v>
      </c>
      <c r="D172" s="28" t="s">
        <v>10</v>
      </c>
      <c r="E172" s="28" t="s">
        <v>10</v>
      </c>
      <c r="F172" s="28" t="s">
        <v>10</v>
      </c>
      <c r="G172" s="28" t="s">
        <v>10</v>
      </c>
      <c r="H172" s="28" t="s">
        <v>10</v>
      </c>
      <c r="I172" s="20" t="s">
        <v>10</v>
      </c>
      <c r="J172" s="251"/>
      <c r="K172" s="1"/>
      <c r="L172" s="8"/>
      <c r="M172" s="18" t="s">
        <v>10</v>
      </c>
      <c r="N172" s="28" t="s">
        <v>10</v>
      </c>
      <c r="O172" s="28" t="s">
        <v>10</v>
      </c>
      <c r="P172" s="28" t="s">
        <v>10</v>
      </c>
      <c r="Q172" s="28" t="s">
        <v>10</v>
      </c>
      <c r="R172" s="28" t="s">
        <v>10</v>
      </c>
      <c r="S172" s="28" t="s">
        <v>10</v>
      </c>
      <c r="T172" s="20" t="s">
        <v>10</v>
      </c>
      <c r="U172" s="251"/>
      <c r="V172" s="1"/>
      <c r="W172" s="8"/>
      <c r="X172" s="57" t="s">
        <v>10</v>
      </c>
      <c r="Y172" s="55" t="s">
        <v>10</v>
      </c>
      <c r="Z172" s="55" t="s">
        <v>10</v>
      </c>
      <c r="AA172" s="55" t="s">
        <v>10</v>
      </c>
      <c r="AB172" s="55" t="s">
        <v>10</v>
      </c>
      <c r="AC172" s="54" t="s">
        <v>10</v>
      </c>
      <c r="AD172" s="55" t="s">
        <v>10</v>
      </c>
      <c r="AE172" s="56" t="s">
        <v>10</v>
      </c>
      <c r="AF172" s="294"/>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row>
    <row r="173" spans="1:57" ht="14.25" customHeight="1" x14ac:dyDescent="0.75">
      <c r="A173" s="8"/>
      <c r="B173" s="63" t="s">
        <v>14</v>
      </c>
      <c r="C173" s="28" t="s">
        <v>10</v>
      </c>
      <c r="D173" s="28" t="s">
        <v>10</v>
      </c>
      <c r="E173" s="28" t="s">
        <v>10</v>
      </c>
      <c r="F173" s="39" t="e">
        <f>F168</f>
        <v>#VALUE!</v>
      </c>
      <c r="G173" s="28" t="s">
        <v>10</v>
      </c>
      <c r="H173" s="28" t="s">
        <v>10</v>
      </c>
      <c r="I173" s="20" t="s">
        <v>10</v>
      </c>
      <c r="J173" s="251"/>
      <c r="K173" s="1"/>
      <c r="L173" s="8"/>
      <c r="M173" s="63" t="s">
        <v>14</v>
      </c>
      <c r="N173" s="28" t="s">
        <v>10</v>
      </c>
      <c r="O173" s="28" t="s">
        <v>10</v>
      </c>
      <c r="P173" s="28" t="s">
        <v>10</v>
      </c>
      <c r="Q173" s="39" t="e">
        <f>Q168</f>
        <v>#VALUE!</v>
      </c>
      <c r="R173" s="28" t="s">
        <v>10</v>
      </c>
      <c r="S173" s="28" t="s">
        <v>10</v>
      </c>
      <c r="T173" s="20" t="s">
        <v>10</v>
      </c>
      <c r="U173" s="251"/>
      <c r="V173" s="1"/>
      <c r="W173" s="8"/>
      <c r="X173" s="63" t="s">
        <v>13</v>
      </c>
      <c r="Y173" s="55" t="s">
        <v>10</v>
      </c>
      <c r="Z173" s="55" t="s">
        <v>10</v>
      </c>
      <c r="AA173" s="55" t="s">
        <v>10</v>
      </c>
      <c r="AB173" s="39" t="e">
        <f>AB168</f>
        <v>#VALUE!</v>
      </c>
      <c r="AC173" s="54" t="s">
        <v>10</v>
      </c>
      <c r="AD173" s="55" t="s">
        <v>10</v>
      </c>
      <c r="AE173" s="56" t="s">
        <v>10</v>
      </c>
      <c r="AF173" s="294"/>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row>
    <row r="174" spans="1:57" ht="14.25" customHeight="1" x14ac:dyDescent="0.75">
      <c r="A174" s="35"/>
      <c r="B174" s="63" t="s">
        <v>17</v>
      </c>
      <c r="C174" s="28" t="s">
        <v>10</v>
      </c>
      <c r="D174" s="28" t="s">
        <v>10</v>
      </c>
      <c r="E174" s="28" t="s">
        <v>10</v>
      </c>
      <c r="F174" s="39" t="e">
        <f>F166+F167</f>
        <v>#VALUE!</v>
      </c>
      <c r="G174" s="28" t="s">
        <v>10</v>
      </c>
      <c r="H174" s="28" t="s">
        <v>10</v>
      </c>
      <c r="I174" s="20" t="s">
        <v>10</v>
      </c>
      <c r="J174" s="251"/>
      <c r="K174" s="1"/>
      <c r="L174" s="8"/>
      <c r="M174" s="63" t="s">
        <v>17</v>
      </c>
      <c r="N174" s="28" t="s">
        <v>10</v>
      </c>
      <c r="O174" s="28" t="s">
        <v>10</v>
      </c>
      <c r="P174" s="28" t="s">
        <v>10</v>
      </c>
      <c r="Q174" s="39" t="e">
        <f>Q166+Q167</f>
        <v>#VALUE!</v>
      </c>
      <c r="R174" s="28" t="s">
        <v>10</v>
      </c>
      <c r="S174" s="28" t="s">
        <v>10</v>
      </c>
      <c r="T174" s="20" t="s">
        <v>10</v>
      </c>
      <c r="U174" s="251"/>
      <c r="V174" s="1"/>
      <c r="W174" s="8"/>
      <c r="X174" s="63" t="s">
        <v>14</v>
      </c>
      <c r="Y174" s="55" t="s">
        <v>10</v>
      </c>
      <c r="Z174" s="55" t="s">
        <v>10</v>
      </c>
      <c r="AA174" s="55" t="s">
        <v>10</v>
      </c>
      <c r="AB174" s="39" t="e">
        <f>AB169</f>
        <v>#VALUE!</v>
      </c>
      <c r="AC174" s="54" t="s">
        <v>10</v>
      </c>
      <c r="AD174" s="55" t="s">
        <v>10</v>
      </c>
      <c r="AE174" s="56" t="s">
        <v>10</v>
      </c>
      <c r="AF174" s="294"/>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row>
    <row r="175" spans="1:57" ht="14.25" customHeight="1" x14ac:dyDescent="0.75">
      <c r="A175" s="8"/>
      <c r="B175" s="18"/>
      <c r="C175" s="28"/>
      <c r="D175" s="28"/>
      <c r="E175" s="28"/>
      <c r="F175" s="28"/>
      <c r="G175" s="28"/>
      <c r="H175" s="28"/>
      <c r="I175" s="20"/>
      <c r="J175" s="251"/>
      <c r="K175" s="1"/>
      <c r="L175" s="8"/>
      <c r="M175" s="18"/>
      <c r="N175" s="28"/>
      <c r="O175" s="28"/>
      <c r="P175" s="28"/>
      <c r="Q175" s="28"/>
      <c r="R175" s="28"/>
      <c r="S175" s="28"/>
      <c r="T175" s="20"/>
      <c r="U175" s="251"/>
      <c r="V175" s="1"/>
      <c r="W175" s="8"/>
      <c r="X175" s="64" t="s">
        <v>17</v>
      </c>
      <c r="Y175" s="55" t="s">
        <v>10</v>
      </c>
      <c r="Z175" s="55" t="s">
        <v>10</v>
      </c>
      <c r="AA175" s="55" t="s">
        <v>10</v>
      </c>
      <c r="AB175" s="39" t="e">
        <f>AB166+AB167</f>
        <v>#VALUE!</v>
      </c>
      <c r="AC175" s="54" t="s">
        <v>10</v>
      </c>
      <c r="AD175" s="55" t="s">
        <v>10</v>
      </c>
      <c r="AE175" s="56" t="s">
        <v>10</v>
      </c>
      <c r="AF175" s="294"/>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ht="14.25" customHeight="1" x14ac:dyDescent="0.75">
      <c r="A176" s="8"/>
      <c r="B176" s="63" t="s">
        <v>15</v>
      </c>
      <c r="C176" s="44" t="s">
        <v>3</v>
      </c>
      <c r="D176" s="44" t="s">
        <v>4</v>
      </c>
      <c r="E176" s="44" t="s">
        <v>5</v>
      </c>
      <c r="F176" s="44" t="s">
        <v>6</v>
      </c>
      <c r="G176" s="84" t="s">
        <v>33</v>
      </c>
      <c r="H176" s="44" t="s">
        <v>7</v>
      </c>
      <c r="I176" s="66" t="s">
        <v>8</v>
      </c>
      <c r="J176" s="44" t="s">
        <v>56</v>
      </c>
      <c r="K176" s="1"/>
      <c r="L176" s="8"/>
      <c r="M176" s="63" t="s">
        <v>15</v>
      </c>
      <c r="N176" s="44" t="s">
        <v>3</v>
      </c>
      <c r="O176" s="44" t="s">
        <v>4</v>
      </c>
      <c r="P176" s="44" t="s">
        <v>5</v>
      </c>
      <c r="Q176" s="44" t="s">
        <v>6</v>
      </c>
      <c r="R176" s="84" t="s">
        <v>33</v>
      </c>
      <c r="S176" s="44" t="s">
        <v>7</v>
      </c>
      <c r="T176" s="66" t="s">
        <v>8</v>
      </c>
      <c r="U176" s="44" t="s">
        <v>56</v>
      </c>
      <c r="V176" s="1"/>
      <c r="W176" s="8"/>
      <c r="X176" s="57"/>
      <c r="Y176" s="55"/>
      <c r="Z176" s="55"/>
      <c r="AA176" s="55"/>
      <c r="AB176" s="55"/>
      <c r="AC176" s="54"/>
      <c r="AD176" s="55"/>
      <c r="AE176" s="56"/>
      <c r="AF176" s="294"/>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ht="14.25" customHeight="1" x14ac:dyDescent="0.75">
      <c r="A177" s="8"/>
      <c r="B177" s="79" t="s">
        <v>9</v>
      </c>
      <c r="C177" s="36">
        <v>4</v>
      </c>
      <c r="D177" s="36">
        <v>4</v>
      </c>
      <c r="E177" s="80" t="e">
        <f>Start!D6*0.8</f>
        <v>#VALUE!</v>
      </c>
      <c r="F177" s="80" t="e">
        <f>C177*D177*E177</f>
        <v>#VALUE!</v>
      </c>
      <c r="G177" s="28">
        <v>7</v>
      </c>
      <c r="H177" s="28" t="s">
        <v>10</v>
      </c>
      <c r="I177" s="20" t="s">
        <v>10</v>
      </c>
      <c r="J177" s="260"/>
      <c r="K177" s="1"/>
      <c r="L177" s="8"/>
      <c r="M177" s="79" t="s">
        <v>9</v>
      </c>
      <c r="N177" s="36">
        <v>4</v>
      </c>
      <c r="O177" s="36">
        <v>3</v>
      </c>
      <c r="P177" s="80" t="e">
        <f>Start!D6*0.825</f>
        <v>#VALUE!</v>
      </c>
      <c r="Q177" s="80" t="e">
        <f>N177*O177*P177</f>
        <v>#VALUE!</v>
      </c>
      <c r="R177" s="28">
        <v>7</v>
      </c>
      <c r="S177" s="28" t="s">
        <v>10</v>
      </c>
      <c r="T177" s="20" t="s">
        <v>10</v>
      </c>
      <c r="U177" s="260"/>
      <c r="V177" s="1"/>
      <c r="W177" s="8"/>
      <c r="X177" s="63" t="s">
        <v>15</v>
      </c>
      <c r="Y177" s="44" t="s">
        <v>3</v>
      </c>
      <c r="Z177" s="44" t="s">
        <v>4</v>
      </c>
      <c r="AA177" s="44" t="s">
        <v>5</v>
      </c>
      <c r="AB177" s="44" t="s">
        <v>6</v>
      </c>
      <c r="AC177" s="65" t="s">
        <v>33</v>
      </c>
      <c r="AD177" s="44" t="s">
        <v>7</v>
      </c>
      <c r="AE177" s="66" t="s">
        <v>34</v>
      </c>
      <c r="AF177" s="44" t="s">
        <v>56</v>
      </c>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row>
    <row r="178" spans="1:57" ht="14.25" customHeight="1" x14ac:dyDescent="0.75">
      <c r="A178" s="8"/>
      <c r="B178" s="79" t="str">
        <f>Start!C13</f>
        <v>BENCH PRESS VARIANT</v>
      </c>
      <c r="C178" s="36">
        <v>4</v>
      </c>
      <c r="D178" s="36">
        <v>4</v>
      </c>
      <c r="E178" s="37" t="e">
        <f>Start!D13*0.8</f>
        <v>#VALUE!</v>
      </c>
      <c r="F178" s="80" t="e">
        <f>C178*D178*E178</f>
        <v>#VALUE!</v>
      </c>
      <c r="G178" s="28">
        <v>7</v>
      </c>
      <c r="H178" s="28" t="s">
        <v>10</v>
      </c>
      <c r="I178" s="20" t="s">
        <v>10</v>
      </c>
      <c r="J178" s="251"/>
      <c r="K178" s="1"/>
      <c r="L178" s="8"/>
      <c r="M178" s="79" t="str">
        <f>Start!C13</f>
        <v>BENCH PRESS VARIANT</v>
      </c>
      <c r="N178" s="36">
        <v>4</v>
      </c>
      <c r="O178" s="36">
        <v>5</v>
      </c>
      <c r="P178" s="37" t="e">
        <f>Start!D13*0.8</f>
        <v>#VALUE!</v>
      </c>
      <c r="Q178" s="80" t="e">
        <f>N178*O178*P178</f>
        <v>#VALUE!</v>
      </c>
      <c r="R178" s="28">
        <v>7.5</v>
      </c>
      <c r="S178" s="28" t="s">
        <v>10</v>
      </c>
      <c r="T178" s="20" t="s">
        <v>10</v>
      </c>
      <c r="U178" s="251"/>
      <c r="V178" s="1"/>
      <c r="W178" s="8"/>
      <c r="X178" s="51" t="s">
        <v>9</v>
      </c>
      <c r="Y178" s="52">
        <v>3</v>
      </c>
      <c r="Z178" s="52">
        <v>3</v>
      </c>
      <c r="AA178" s="67" t="e">
        <f>Start!D6*0.75</f>
        <v>#VALUE!</v>
      </c>
      <c r="AB178" s="53" t="e">
        <f>Y178*Z178*AA178</f>
        <v>#VALUE!</v>
      </c>
      <c r="AC178" s="54" t="s">
        <v>10</v>
      </c>
      <c r="AD178" s="55" t="s">
        <v>10</v>
      </c>
      <c r="AE178" s="56" t="s">
        <v>10</v>
      </c>
      <c r="AF178" s="280"/>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row>
    <row r="179" spans="1:57" ht="14.25" customHeight="1" x14ac:dyDescent="0.75">
      <c r="A179" s="8"/>
      <c r="B179" s="79" t="s">
        <v>95</v>
      </c>
      <c r="C179" s="36">
        <v>4</v>
      </c>
      <c r="D179" s="41" t="s">
        <v>100</v>
      </c>
      <c r="E179" s="37">
        <v>0</v>
      </c>
      <c r="F179" s="28" t="s">
        <v>10</v>
      </c>
      <c r="G179" s="38">
        <v>44020</v>
      </c>
      <c r="H179" s="28" t="s">
        <v>10</v>
      </c>
      <c r="I179" s="20" t="s">
        <v>10</v>
      </c>
      <c r="J179" s="251"/>
      <c r="K179" s="1"/>
      <c r="L179" s="8"/>
      <c r="M179" s="79" t="s">
        <v>95</v>
      </c>
      <c r="N179" s="36">
        <v>4</v>
      </c>
      <c r="O179" s="41" t="s">
        <v>100</v>
      </c>
      <c r="P179" s="37">
        <v>0</v>
      </c>
      <c r="Q179" s="28" t="s">
        <v>10</v>
      </c>
      <c r="R179" s="38">
        <v>44020</v>
      </c>
      <c r="S179" s="28" t="s">
        <v>10</v>
      </c>
      <c r="T179" s="20" t="s">
        <v>10</v>
      </c>
      <c r="U179" s="251"/>
      <c r="V179" s="1"/>
      <c r="W179" s="8"/>
      <c r="X179" s="51" t="s">
        <v>11</v>
      </c>
      <c r="Y179" s="52">
        <v>4</v>
      </c>
      <c r="Z179" s="52">
        <v>3</v>
      </c>
      <c r="AA179" s="67" t="e">
        <f>Start!D7*0.75</f>
        <v>#VALUE!</v>
      </c>
      <c r="AB179" s="53" t="e">
        <f>Y179*Z179*AA179</f>
        <v>#VALUE!</v>
      </c>
      <c r="AC179" s="54" t="s">
        <v>10</v>
      </c>
      <c r="AD179" s="55" t="s">
        <v>10</v>
      </c>
      <c r="AE179" s="56" t="s">
        <v>10</v>
      </c>
      <c r="AF179" s="280"/>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row>
    <row r="180" spans="1:57" ht="14.25" customHeight="1" x14ac:dyDescent="0.75">
      <c r="A180" s="8"/>
      <c r="B180" s="79" t="s">
        <v>96</v>
      </c>
      <c r="C180" s="36">
        <v>3</v>
      </c>
      <c r="D180" s="41" t="s">
        <v>88</v>
      </c>
      <c r="E180" s="37">
        <v>0</v>
      </c>
      <c r="F180" s="28" t="s">
        <v>10</v>
      </c>
      <c r="G180" s="38">
        <v>44020</v>
      </c>
      <c r="H180" s="28" t="s">
        <v>10</v>
      </c>
      <c r="I180" s="20" t="s">
        <v>10</v>
      </c>
      <c r="J180" s="251"/>
      <c r="K180" s="1"/>
      <c r="L180" s="8"/>
      <c r="M180" s="79" t="s">
        <v>96</v>
      </c>
      <c r="N180" s="36">
        <v>3</v>
      </c>
      <c r="O180" s="41" t="s">
        <v>88</v>
      </c>
      <c r="P180" s="37">
        <v>0</v>
      </c>
      <c r="Q180" s="28" t="s">
        <v>10</v>
      </c>
      <c r="R180" s="38">
        <v>44020</v>
      </c>
      <c r="S180" s="28" t="s">
        <v>10</v>
      </c>
      <c r="T180" s="20" t="s">
        <v>10</v>
      </c>
      <c r="U180" s="251"/>
      <c r="V180" s="1"/>
      <c r="W180" s="8"/>
      <c r="X180" s="58" t="s">
        <v>96</v>
      </c>
      <c r="Y180" s="52">
        <v>2</v>
      </c>
      <c r="Z180" s="41" t="s">
        <v>88</v>
      </c>
      <c r="AA180" s="53">
        <v>0</v>
      </c>
      <c r="AB180" s="55" t="s">
        <v>10</v>
      </c>
      <c r="AC180" s="68" t="s">
        <v>101</v>
      </c>
      <c r="AD180" s="55" t="s">
        <v>10</v>
      </c>
      <c r="AE180" s="56" t="s">
        <v>10</v>
      </c>
      <c r="AF180" s="280"/>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row>
    <row r="181" spans="1:57" ht="14.25" customHeight="1" x14ac:dyDescent="0.75">
      <c r="A181" s="8"/>
      <c r="B181" s="79" t="s">
        <v>83</v>
      </c>
      <c r="C181" s="36">
        <v>3</v>
      </c>
      <c r="D181" s="41" t="s">
        <v>79</v>
      </c>
      <c r="E181" s="37">
        <v>0</v>
      </c>
      <c r="F181" s="28" t="s">
        <v>10</v>
      </c>
      <c r="G181" s="38">
        <v>44020</v>
      </c>
      <c r="H181" s="28" t="s">
        <v>10</v>
      </c>
      <c r="I181" s="20" t="s">
        <v>10</v>
      </c>
      <c r="J181" s="251"/>
      <c r="K181" s="1"/>
      <c r="L181" s="8"/>
      <c r="M181" s="79" t="s">
        <v>83</v>
      </c>
      <c r="N181" s="36">
        <v>3</v>
      </c>
      <c r="O181" s="41" t="s">
        <v>79</v>
      </c>
      <c r="P181" s="37">
        <v>0</v>
      </c>
      <c r="Q181" s="28" t="s">
        <v>10</v>
      </c>
      <c r="R181" s="38">
        <v>44020</v>
      </c>
      <c r="S181" s="28" t="s">
        <v>10</v>
      </c>
      <c r="T181" s="20" t="s">
        <v>10</v>
      </c>
      <c r="U181" s="251"/>
      <c r="V181" s="1"/>
      <c r="W181" s="8"/>
      <c r="X181" s="58" t="s">
        <v>83</v>
      </c>
      <c r="Y181" s="52">
        <v>2</v>
      </c>
      <c r="Z181" s="41" t="s">
        <v>79</v>
      </c>
      <c r="AA181" s="53">
        <v>0</v>
      </c>
      <c r="AB181" s="55" t="s">
        <v>10</v>
      </c>
      <c r="AC181" s="68" t="s">
        <v>101</v>
      </c>
      <c r="AD181" s="55" t="s">
        <v>10</v>
      </c>
      <c r="AE181" s="56" t="s">
        <v>10</v>
      </c>
      <c r="AF181" s="280"/>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row>
    <row r="182" spans="1:57" ht="14.25" customHeight="1" x14ac:dyDescent="0.75">
      <c r="A182" s="8"/>
      <c r="B182" s="61" t="s">
        <v>154</v>
      </c>
      <c r="C182" s="59">
        <v>5</v>
      </c>
      <c r="D182" s="94" t="s">
        <v>165</v>
      </c>
      <c r="E182" s="59" t="s">
        <v>10</v>
      </c>
      <c r="F182" s="59" t="s">
        <v>10</v>
      </c>
      <c r="G182" s="59" t="s">
        <v>10</v>
      </c>
      <c r="H182" s="59" t="s">
        <v>10</v>
      </c>
      <c r="I182" s="62" t="s">
        <v>10</v>
      </c>
      <c r="J182" s="251"/>
      <c r="K182" s="1"/>
      <c r="L182" s="8"/>
      <c r="M182" s="61" t="s">
        <v>154</v>
      </c>
      <c r="N182" s="59">
        <v>5</v>
      </c>
      <c r="O182" s="94" t="s">
        <v>165</v>
      </c>
      <c r="P182" s="59" t="s">
        <v>10</v>
      </c>
      <c r="Q182" s="59" t="s">
        <v>10</v>
      </c>
      <c r="R182" s="59" t="s">
        <v>10</v>
      </c>
      <c r="S182" s="59" t="s">
        <v>10</v>
      </c>
      <c r="T182" s="62" t="s">
        <v>10</v>
      </c>
      <c r="U182" s="251"/>
      <c r="V182" s="1"/>
      <c r="W182" s="8"/>
      <c r="X182" s="61" t="s">
        <v>154</v>
      </c>
      <c r="Y182" s="59">
        <v>5</v>
      </c>
      <c r="Z182" s="94" t="s">
        <v>165</v>
      </c>
      <c r="AA182" s="59" t="s">
        <v>10</v>
      </c>
      <c r="AB182" s="59" t="s">
        <v>10</v>
      </c>
      <c r="AC182" s="59" t="s">
        <v>10</v>
      </c>
      <c r="AD182" s="59" t="s">
        <v>10</v>
      </c>
      <c r="AE182" s="62" t="s">
        <v>10</v>
      </c>
      <c r="AF182" s="280"/>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row>
    <row r="183" spans="1:57" ht="14.25" customHeight="1" x14ac:dyDescent="0.75">
      <c r="A183" s="35"/>
      <c r="B183" s="18" t="s">
        <v>10</v>
      </c>
      <c r="C183" s="28" t="s">
        <v>10</v>
      </c>
      <c r="D183" s="28" t="s">
        <v>10</v>
      </c>
      <c r="E183" s="28" t="s">
        <v>10</v>
      </c>
      <c r="F183" s="28" t="s">
        <v>10</v>
      </c>
      <c r="G183" s="28" t="s">
        <v>10</v>
      </c>
      <c r="H183" s="28" t="s">
        <v>10</v>
      </c>
      <c r="I183" s="20" t="s">
        <v>10</v>
      </c>
      <c r="J183" s="251"/>
      <c r="K183" s="1"/>
      <c r="L183" s="8"/>
      <c r="M183" s="18" t="s">
        <v>10</v>
      </c>
      <c r="N183" s="28" t="s">
        <v>10</v>
      </c>
      <c r="O183" s="28" t="s">
        <v>10</v>
      </c>
      <c r="P183" s="28" t="s">
        <v>10</v>
      </c>
      <c r="Q183" s="28" t="s">
        <v>10</v>
      </c>
      <c r="R183" s="28" t="s">
        <v>10</v>
      </c>
      <c r="S183" s="28" t="s">
        <v>10</v>
      </c>
      <c r="T183" s="20" t="s">
        <v>10</v>
      </c>
      <c r="U183" s="251"/>
      <c r="V183" s="1"/>
      <c r="W183" s="8"/>
      <c r="X183" s="57" t="s">
        <v>10</v>
      </c>
      <c r="Y183" s="55" t="s">
        <v>10</v>
      </c>
      <c r="Z183" s="55" t="s">
        <v>10</v>
      </c>
      <c r="AA183" s="55" t="s">
        <v>10</v>
      </c>
      <c r="AB183" s="55" t="s">
        <v>10</v>
      </c>
      <c r="AC183" s="54" t="s">
        <v>10</v>
      </c>
      <c r="AD183" s="55" t="s">
        <v>10</v>
      </c>
      <c r="AE183" s="56" t="s">
        <v>10</v>
      </c>
      <c r="AF183" s="280"/>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row>
    <row r="184" spans="1:57" ht="14.25" customHeight="1" x14ac:dyDescent="0.75">
      <c r="A184" s="35"/>
      <c r="B184" s="63" t="s">
        <v>13</v>
      </c>
      <c r="C184" s="28" t="s">
        <v>10</v>
      </c>
      <c r="D184" s="28" t="s">
        <v>10</v>
      </c>
      <c r="E184" s="28" t="s">
        <v>10</v>
      </c>
      <c r="F184" s="39" t="e">
        <f>F177</f>
        <v>#VALUE!</v>
      </c>
      <c r="G184" s="28" t="s">
        <v>10</v>
      </c>
      <c r="H184" s="28" t="s">
        <v>10</v>
      </c>
      <c r="I184" s="20" t="s">
        <v>10</v>
      </c>
      <c r="J184" s="251"/>
      <c r="K184" s="1"/>
      <c r="L184" s="8"/>
      <c r="M184" s="63" t="s">
        <v>13</v>
      </c>
      <c r="N184" s="28" t="s">
        <v>10</v>
      </c>
      <c r="O184" s="28" t="s">
        <v>10</v>
      </c>
      <c r="P184" s="28" t="s">
        <v>10</v>
      </c>
      <c r="Q184" s="39" t="e">
        <f>Q177</f>
        <v>#VALUE!</v>
      </c>
      <c r="R184" s="28" t="s">
        <v>10</v>
      </c>
      <c r="S184" s="28" t="s">
        <v>10</v>
      </c>
      <c r="T184" s="20" t="s">
        <v>10</v>
      </c>
      <c r="U184" s="251"/>
      <c r="V184" s="1"/>
      <c r="W184" s="8"/>
      <c r="X184" s="63" t="s">
        <v>13</v>
      </c>
      <c r="Y184" s="55" t="s">
        <v>10</v>
      </c>
      <c r="Z184" s="55" t="s">
        <v>10</v>
      </c>
      <c r="AA184" s="55" t="s">
        <v>10</v>
      </c>
      <c r="AB184" s="39" t="e">
        <f>AB178</f>
        <v>#VALUE!</v>
      </c>
      <c r="AC184" s="54" t="s">
        <v>10</v>
      </c>
      <c r="AD184" s="55" t="s">
        <v>10</v>
      </c>
      <c r="AE184" s="56" t="s">
        <v>10</v>
      </c>
      <c r="AF184" s="280"/>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row>
    <row r="185" spans="1:57" ht="14.25" customHeight="1" x14ac:dyDescent="0.75">
      <c r="A185" s="8"/>
      <c r="B185" s="63" t="s">
        <v>14</v>
      </c>
      <c r="C185" s="28" t="s">
        <v>10</v>
      </c>
      <c r="D185" s="28" t="s">
        <v>10</v>
      </c>
      <c r="E185" s="28" t="s">
        <v>10</v>
      </c>
      <c r="F185" s="39" t="e">
        <f>F178</f>
        <v>#VALUE!</v>
      </c>
      <c r="G185" s="28" t="s">
        <v>10</v>
      </c>
      <c r="H185" s="28" t="s">
        <v>10</v>
      </c>
      <c r="I185" s="20" t="s">
        <v>10</v>
      </c>
      <c r="J185" s="251"/>
      <c r="K185" s="1"/>
      <c r="L185" s="8"/>
      <c r="M185" s="63" t="s">
        <v>14</v>
      </c>
      <c r="N185" s="28" t="s">
        <v>10</v>
      </c>
      <c r="O185" s="28" t="s">
        <v>10</v>
      </c>
      <c r="P185" s="28" t="s">
        <v>10</v>
      </c>
      <c r="Q185" s="39" t="e">
        <f>Q178</f>
        <v>#VALUE!</v>
      </c>
      <c r="R185" s="28" t="s">
        <v>10</v>
      </c>
      <c r="S185" s="28" t="s">
        <v>10</v>
      </c>
      <c r="T185" s="20" t="s">
        <v>10</v>
      </c>
      <c r="U185" s="251"/>
      <c r="V185" s="1"/>
      <c r="W185" s="8"/>
      <c r="X185" s="63" t="s">
        <v>14</v>
      </c>
      <c r="Y185" s="55" t="s">
        <v>10</v>
      </c>
      <c r="Z185" s="55" t="s">
        <v>10</v>
      </c>
      <c r="AA185" s="55" t="s">
        <v>10</v>
      </c>
      <c r="AB185" s="39" t="e">
        <f>AB179</f>
        <v>#VALUE!</v>
      </c>
      <c r="AC185" s="54" t="s">
        <v>10</v>
      </c>
      <c r="AD185" s="55" t="s">
        <v>10</v>
      </c>
      <c r="AE185" s="56" t="s">
        <v>10</v>
      </c>
      <c r="AF185" s="280"/>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57" ht="14.25" customHeight="1" x14ac:dyDescent="0.75">
      <c r="A186" s="8"/>
      <c r="B186" s="18"/>
      <c r="C186" s="28"/>
      <c r="D186" s="28"/>
      <c r="E186" s="28"/>
      <c r="F186" s="28"/>
      <c r="G186" s="28"/>
      <c r="H186" s="28"/>
      <c r="I186" s="20"/>
      <c r="J186" s="251"/>
      <c r="K186" s="1"/>
      <c r="L186" s="8"/>
      <c r="M186" s="18"/>
      <c r="N186" s="28"/>
      <c r="O186" s="28"/>
      <c r="P186" s="28"/>
      <c r="Q186" s="28"/>
      <c r="R186" s="28"/>
      <c r="S186" s="28"/>
      <c r="T186" s="20"/>
      <c r="U186" s="251"/>
      <c r="V186" s="1"/>
      <c r="W186" s="8"/>
      <c r="X186" s="277" t="s">
        <v>153</v>
      </c>
      <c r="Y186" s="278"/>
      <c r="Z186" s="278"/>
      <c r="AA186" s="278"/>
      <c r="AB186" s="278"/>
      <c r="AC186" s="278"/>
      <c r="AD186" s="278"/>
      <c r="AE186" s="279"/>
      <c r="AF186" s="280"/>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ht="14.25" customHeight="1" x14ac:dyDescent="0.75">
      <c r="A187" s="8"/>
      <c r="B187" s="63" t="s">
        <v>18</v>
      </c>
      <c r="C187" s="44" t="s">
        <v>3</v>
      </c>
      <c r="D187" s="44" t="s">
        <v>4</v>
      </c>
      <c r="E187" s="44" t="s">
        <v>5</v>
      </c>
      <c r="F187" s="44" t="s">
        <v>6</v>
      </c>
      <c r="G187" s="84" t="s">
        <v>33</v>
      </c>
      <c r="H187" s="44" t="s">
        <v>7</v>
      </c>
      <c r="I187" s="66" t="s">
        <v>8</v>
      </c>
      <c r="J187" s="44" t="s">
        <v>56</v>
      </c>
      <c r="K187" s="1"/>
      <c r="L187" s="8"/>
      <c r="M187" s="63" t="s">
        <v>18</v>
      </c>
      <c r="N187" s="44" t="s">
        <v>3</v>
      </c>
      <c r="O187" s="44" t="s">
        <v>4</v>
      </c>
      <c r="P187" s="44" t="s">
        <v>5</v>
      </c>
      <c r="Q187" s="44" t="s">
        <v>6</v>
      </c>
      <c r="R187" s="84" t="s">
        <v>33</v>
      </c>
      <c r="S187" s="44" t="s">
        <v>7</v>
      </c>
      <c r="T187" s="66" t="s">
        <v>8</v>
      </c>
      <c r="U187" s="44" t="s">
        <v>56</v>
      </c>
      <c r="V187" s="1"/>
      <c r="W187" s="8"/>
      <c r="X187" s="277"/>
      <c r="Y187" s="278"/>
      <c r="Z187" s="278"/>
      <c r="AA187" s="278"/>
      <c r="AB187" s="278"/>
      <c r="AC187" s="278"/>
      <c r="AD187" s="278"/>
      <c r="AE187" s="279"/>
      <c r="AF187" s="280"/>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ht="14.25" customHeight="1" x14ac:dyDescent="0.75">
      <c r="A188" s="8"/>
      <c r="B188" s="18" t="s">
        <v>10</v>
      </c>
      <c r="C188" s="28" t="s">
        <v>10</v>
      </c>
      <c r="D188" s="28" t="s">
        <v>10</v>
      </c>
      <c r="E188" s="28" t="s">
        <v>10</v>
      </c>
      <c r="F188" s="28" t="s">
        <v>10</v>
      </c>
      <c r="G188" s="28" t="s">
        <v>10</v>
      </c>
      <c r="H188" s="28" t="s">
        <v>10</v>
      </c>
      <c r="I188" s="20" t="s">
        <v>10</v>
      </c>
      <c r="J188" s="260"/>
      <c r="K188" s="1"/>
      <c r="L188" s="8"/>
      <c r="M188" s="79" t="s">
        <v>22</v>
      </c>
      <c r="N188" s="28">
        <v>4</v>
      </c>
      <c r="O188" s="28">
        <v>1</v>
      </c>
      <c r="P188" s="80">
        <v>0</v>
      </c>
      <c r="Q188" s="80">
        <f>N188*O188*P188</f>
        <v>0</v>
      </c>
      <c r="R188" s="28">
        <v>8</v>
      </c>
      <c r="S188" s="28" t="s">
        <v>10</v>
      </c>
      <c r="T188" s="95" t="s">
        <v>152</v>
      </c>
      <c r="U188" s="260"/>
      <c r="V188" s="1"/>
      <c r="W188" s="8"/>
      <c r="X188" s="63" t="s">
        <v>18</v>
      </c>
      <c r="Y188" s="44" t="s">
        <v>3</v>
      </c>
      <c r="Z188" s="44" t="s">
        <v>4</v>
      </c>
      <c r="AA188" s="44" t="s">
        <v>5</v>
      </c>
      <c r="AB188" s="44" t="s">
        <v>6</v>
      </c>
      <c r="AC188" s="65" t="s">
        <v>33</v>
      </c>
      <c r="AD188" s="44" t="s">
        <v>7</v>
      </c>
      <c r="AE188" s="66" t="s">
        <v>34</v>
      </c>
      <c r="AF188" s="44" t="s">
        <v>56</v>
      </c>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row>
    <row r="189" spans="1:57" ht="14.25" customHeight="1" x14ac:dyDescent="0.75">
      <c r="A189" s="8"/>
      <c r="B189" s="79" t="s">
        <v>22</v>
      </c>
      <c r="C189" s="28" cm="1">
        <f t="array" ref="C189">_xlfn.IFS(Start!N51&lt;=5,4,Start!N51=6,5,Start!N51=7,5,Start!N51&gt;=8,6)</f>
        <v>5</v>
      </c>
      <c r="D189" s="28">
        <v>2</v>
      </c>
      <c r="E189" s="80" t="e" cm="1">
        <f t="array" ref="E189">Start!D8*_xlfn.IFS(Start!O51 &lt; 5,0.875,Start!O51 &gt;= 5,0.9)</f>
        <v>#VALUE!</v>
      </c>
      <c r="F189" s="80" t="e">
        <f>C189*D189*E189</f>
        <v>#VALUE!</v>
      </c>
      <c r="G189" s="28">
        <v>8</v>
      </c>
      <c r="H189" s="28" t="s">
        <v>10</v>
      </c>
      <c r="I189" s="95" t="s">
        <v>186</v>
      </c>
      <c r="J189" s="251"/>
      <c r="K189" s="1"/>
      <c r="L189" s="8"/>
      <c r="M189" s="79" t="s">
        <v>22</v>
      </c>
      <c r="N189" s="28">
        <v>2</v>
      </c>
      <c r="O189" s="28">
        <v>2</v>
      </c>
      <c r="P189" s="80" t="e" cm="1">
        <f t="array" ref="P189">Start!D8*_xlfn.IFS(Start!O51 &lt; 5,0.9,Start!O51 &gt;= 5,0.925)</f>
        <v>#VALUE!</v>
      </c>
      <c r="Q189" s="80" t="e">
        <f>N189*O189*P189</f>
        <v>#VALUE!</v>
      </c>
      <c r="R189" s="28">
        <v>8.5</v>
      </c>
      <c r="S189" s="28" t="s">
        <v>10</v>
      </c>
      <c r="T189" s="95" t="s">
        <v>186</v>
      </c>
      <c r="U189" s="251"/>
      <c r="V189" s="1"/>
      <c r="W189" s="8"/>
      <c r="X189" s="51" t="s">
        <v>22</v>
      </c>
      <c r="Y189" s="52">
        <v>1</v>
      </c>
      <c r="Z189" s="52">
        <v>1</v>
      </c>
      <c r="AA189" s="67">
        <f>C236*0.92</f>
        <v>0</v>
      </c>
      <c r="AB189" s="53">
        <f>Y189*Z189*AA189</f>
        <v>0</v>
      </c>
      <c r="AC189" s="69">
        <v>44084</v>
      </c>
      <c r="AD189" s="55" t="s">
        <v>10</v>
      </c>
      <c r="AE189" s="76" t="s">
        <v>105</v>
      </c>
      <c r="AF189" s="280"/>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row>
    <row r="190" spans="1:57" ht="14.25" customHeight="1" x14ac:dyDescent="0.75">
      <c r="A190" s="8"/>
      <c r="B190" s="79" t="s">
        <v>82</v>
      </c>
      <c r="C190" s="36">
        <v>4</v>
      </c>
      <c r="D190" s="41" t="s">
        <v>88</v>
      </c>
      <c r="E190" s="80">
        <v>0</v>
      </c>
      <c r="F190" s="28" t="s">
        <v>10</v>
      </c>
      <c r="G190" s="38">
        <v>44020</v>
      </c>
      <c r="H190" s="28" t="s">
        <v>10</v>
      </c>
      <c r="I190" s="20" t="s">
        <v>10</v>
      </c>
      <c r="J190" s="251"/>
      <c r="K190" s="1"/>
      <c r="L190" s="8"/>
      <c r="M190" s="79" t="s">
        <v>82</v>
      </c>
      <c r="N190" s="36">
        <v>4</v>
      </c>
      <c r="O190" s="41" t="s">
        <v>88</v>
      </c>
      <c r="P190" s="80">
        <v>0</v>
      </c>
      <c r="Q190" s="28" t="s">
        <v>10</v>
      </c>
      <c r="R190" s="38">
        <v>44020</v>
      </c>
      <c r="S190" s="28" t="s">
        <v>10</v>
      </c>
      <c r="T190" s="20" t="s">
        <v>10</v>
      </c>
      <c r="U190" s="251"/>
      <c r="V190" s="1"/>
      <c r="W190" s="8"/>
      <c r="X190" s="57" t="s">
        <v>10</v>
      </c>
      <c r="Y190" s="55" t="s">
        <v>10</v>
      </c>
      <c r="Z190" s="55" t="s">
        <v>10</v>
      </c>
      <c r="AA190" s="55" t="s">
        <v>10</v>
      </c>
      <c r="AB190" s="55" t="s">
        <v>10</v>
      </c>
      <c r="AC190" s="54" t="s">
        <v>10</v>
      </c>
      <c r="AD190" s="55" t="s">
        <v>10</v>
      </c>
      <c r="AE190" s="56" t="s">
        <v>10</v>
      </c>
      <c r="AF190" s="280"/>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ht="14.25" customHeight="1" thickBot="1" x14ac:dyDescent="0.9">
      <c r="A191" s="8"/>
      <c r="B191" s="79" t="s">
        <v>97</v>
      </c>
      <c r="C191" s="28">
        <v>3</v>
      </c>
      <c r="D191" s="41" t="s">
        <v>79</v>
      </c>
      <c r="E191" s="37">
        <v>0</v>
      </c>
      <c r="F191" s="28" t="s">
        <v>10</v>
      </c>
      <c r="G191" s="38">
        <v>44020</v>
      </c>
      <c r="H191" s="28" t="s">
        <v>10</v>
      </c>
      <c r="I191" s="20" t="s">
        <v>10</v>
      </c>
      <c r="J191" s="251"/>
      <c r="K191" s="1"/>
      <c r="L191" s="8"/>
      <c r="M191" s="79" t="s">
        <v>97</v>
      </c>
      <c r="N191" s="28">
        <v>3</v>
      </c>
      <c r="O191" s="41" t="s">
        <v>79</v>
      </c>
      <c r="P191" s="37">
        <v>0</v>
      </c>
      <c r="Q191" s="28" t="s">
        <v>10</v>
      </c>
      <c r="R191" s="38">
        <v>44020</v>
      </c>
      <c r="S191" s="28" t="s">
        <v>10</v>
      </c>
      <c r="T191" s="20" t="s">
        <v>10</v>
      </c>
      <c r="U191" s="251"/>
      <c r="V191" s="1"/>
      <c r="W191" s="8"/>
      <c r="X191" s="70"/>
      <c r="Y191" s="71"/>
      <c r="Z191" s="71"/>
      <c r="AA191" s="71"/>
      <c r="AB191" s="71"/>
      <c r="AC191" s="72"/>
      <c r="AD191" s="71"/>
      <c r="AE191" s="73"/>
      <c r="AF191" s="280"/>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ht="14.25" customHeight="1" thickBot="1" x14ac:dyDescent="0.9">
      <c r="A192" s="8"/>
      <c r="B192" s="79" t="s">
        <v>98</v>
      </c>
      <c r="C192" s="36">
        <v>2</v>
      </c>
      <c r="D192" s="41" t="s">
        <v>79</v>
      </c>
      <c r="E192" s="36">
        <v>0</v>
      </c>
      <c r="F192" s="28" t="s">
        <v>10</v>
      </c>
      <c r="G192" s="38">
        <v>44020</v>
      </c>
      <c r="H192" s="28" t="s">
        <v>10</v>
      </c>
      <c r="I192" s="20" t="s">
        <v>10</v>
      </c>
      <c r="J192" s="251"/>
      <c r="K192" s="1"/>
      <c r="L192" s="8"/>
      <c r="M192" s="79" t="s">
        <v>98</v>
      </c>
      <c r="N192" s="36">
        <v>2</v>
      </c>
      <c r="O192" s="41" t="s">
        <v>79</v>
      </c>
      <c r="P192" s="36">
        <v>0</v>
      </c>
      <c r="Q192" s="28" t="s">
        <v>10</v>
      </c>
      <c r="R192" s="38">
        <v>44020</v>
      </c>
      <c r="S192" s="28" t="s">
        <v>10</v>
      </c>
      <c r="T192" s="20" t="s">
        <v>10</v>
      </c>
      <c r="U192" s="251"/>
      <c r="V192" s="1"/>
      <c r="W192" s="8"/>
      <c r="X192" s="45"/>
      <c r="Y192" s="45"/>
      <c r="Z192" s="46"/>
      <c r="AA192" s="281" t="s">
        <v>24</v>
      </c>
      <c r="AB192" s="282"/>
      <c r="AC192" s="283"/>
      <c r="AD192" s="45"/>
      <c r="AE192" s="45"/>
      <c r="AF192" s="75"/>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ht="14.25" customHeight="1" thickBot="1" x14ac:dyDescent="0.9">
      <c r="A193" s="35"/>
      <c r="B193" s="61" t="s">
        <v>160</v>
      </c>
      <c r="C193" s="59">
        <v>4</v>
      </c>
      <c r="D193" s="59" t="s">
        <v>161</v>
      </c>
      <c r="E193" s="59" t="s">
        <v>10</v>
      </c>
      <c r="F193" s="59" t="s">
        <v>10</v>
      </c>
      <c r="G193" s="59" t="s">
        <v>10</v>
      </c>
      <c r="H193" s="59" t="s">
        <v>10</v>
      </c>
      <c r="I193" s="62" t="s">
        <v>158</v>
      </c>
      <c r="J193" s="251"/>
      <c r="K193" s="1"/>
      <c r="L193" s="8"/>
      <c r="M193" s="61" t="s">
        <v>160</v>
      </c>
      <c r="N193" s="59">
        <v>4</v>
      </c>
      <c r="O193" s="59" t="s">
        <v>161</v>
      </c>
      <c r="P193" s="59" t="s">
        <v>10</v>
      </c>
      <c r="Q193" s="59" t="s">
        <v>10</v>
      </c>
      <c r="R193" s="59" t="s">
        <v>10</v>
      </c>
      <c r="S193" s="59" t="s">
        <v>10</v>
      </c>
      <c r="T193" s="62" t="s">
        <v>158</v>
      </c>
      <c r="U193" s="251"/>
      <c r="V193" s="1"/>
      <c r="W193" s="8"/>
      <c r="X193" s="5"/>
      <c r="Y193" s="4"/>
      <c r="Z193" s="15"/>
      <c r="AA193" s="284">
        <v>0</v>
      </c>
      <c r="AB193" s="285"/>
      <c r="AC193" s="286"/>
      <c r="AD193" s="4"/>
      <c r="AE193" s="4"/>
      <c r="AF193" s="75"/>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ht="14.25" customHeight="1" x14ac:dyDescent="0.75">
      <c r="A194" s="8"/>
      <c r="B194" s="18" t="s">
        <v>10</v>
      </c>
      <c r="C194" s="28" t="s">
        <v>10</v>
      </c>
      <c r="D194" s="28" t="s">
        <v>10</v>
      </c>
      <c r="E194" s="28" t="s">
        <v>10</v>
      </c>
      <c r="F194" s="28" t="s">
        <v>10</v>
      </c>
      <c r="G194" s="28" t="s">
        <v>10</v>
      </c>
      <c r="H194" s="28" t="s">
        <v>10</v>
      </c>
      <c r="I194" s="20" t="s">
        <v>10</v>
      </c>
      <c r="J194" s="251"/>
      <c r="K194" s="1"/>
      <c r="L194" s="8"/>
      <c r="M194" s="18" t="s">
        <v>10</v>
      </c>
      <c r="N194" s="28" t="s">
        <v>10</v>
      </c>
      <c r="O194" s="28" t="s">
        <v>10</v>
      </c>
      <c r="P194" s="28" t="s">
        <v>10</v>
      </c>
      <c r="Q194" s="28" t="s">
        <v>10</v>
      </c>
      <c r="R194" s="28" t="s">
        <v>10</v>
      </c>
      <c r="S194" s="28" t="s">
        <v>10</v>
      </c>
      <c r="T194" s="20" t="s">
        <v>10</v>
      </c>
      <c r="U194" s="251"/>
      <c r="V194" s="1"/>
      <c r="W194" s="8"/>
      <c r="X194" s="8"/>
      <c r="Y194" s="8"/>
      <c r="Z194" s="8"/>
      <c r="AA194" s="8"/>
      <c r="AB194" s="8"/>
      <c r="AC194" s="8"/>
      <c r="AD194" s="8"/>
      <c r="AE194" s="8"/>
      <c r="AF194" s="4"/>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ht="14.25" customHeight="1" x14ac:dyDescent="0.75">
      <c r="A195" s="8"/>
      <c r="B195" s="63" t="s">
        <v>17</v>
      </c>
      <c r="C195" s="28" t="s">
        <v>10</v>
      </c>
      <c r="D195" s="28" t="s">
        <v>10</v>
      </c>
      <c r="E195" s="28" t="s">
        <v>10</v>
      </c>
      <c r="F195" s="39" t="e">
        <f>F189</f>
        <v>#VALUE!</v>
      </c>
      <c r="G195" s="28" t="s">
        <v>10</v>
      </c>
      <c r="H195" s="28" t="s">
        <v>10</v>
      </c>
      <c r="I195" s="20" t="s">
        <v>10</v>
      </c>
      <c r="J195" s="251"/>
      <c r="K195" s="1"/>
      <c r="L195" s="8"/>
      <c r="M195" s="63" t="s">
        <v>17</v>
      </c>
      <c r="N195" s="28" t="s">
        <v>10</v>
      </c>
      <c r="O195" s="28" t="s">
        <v>10</v>
      </c>
      <c r="P195" s="28" t="s">
        <v>10</v>
      </c>
      <c r="Q195" s="39" t="e">
        <f>Q188+Q189</f>
        <v>#VALUE!</v>
      </c>
      <c r="R195" s="28" t="s">
        <v>10</v>
      </c>
      <c r="S195" s="28" t="s">
        <v>10</v>
      </c>
      <c r="T195" s="20" t="s">
        <v>10</v>
      </c>
      <c r="U195" s="251"/>
      <c r="V195" s="1"/>
      <c r="W195" s="8"/>
      <c r="X195" s="8"/>
      <c r="Y195" s="8"/>
      <c r="Z195" s="8"/>
      <c r="AA195" s="8"/>
      <c r="AB195" s="8"/>
      <c r="AC195" s="8"/>
      <c r="AD195" s="8"/>
      <c r="AE195" s="8"/>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ht="14.25" customHeight="1" x14ac:dyDescent="0.75">
      <c r="A196" s="8"/>
      <c r="B196" s="18"/>
      <c r="C196" s="28"/>
      <c r="D196" s="28"/>
      <c r="E196" s="28"/>
      <c r="F196" s="28"/>
      <c r="G196" s="28"/>
      <c r="H196" s="28"/>
      <c r="I196" s="20"/>
      <c r="J196" s="251"/>
      <c r="K196" s="1"/>
      <c r="L196" s="8"/>
      <c r="M196" s="18"/>
      <c r="N196" s="28"/>
      <c r="O196" s="28"/>
      <c r="P196" s="28"/>
      <c r="Q196" s="28"/>
      <c r="R196" s="28"/>
      <c r="S196" s="28"/>
      <c r="T196" s="20"/>
      <c r="U196" s="251"/>
      <c r="V196" s="1"/>
      <c r="W196" s="8"/>
      <c r="X196" s="8"/>
      <c r="Y196" s="8"/>
      <c r="Z196" s="8"/>
      <c r="AA196" s="8"/>
      <c r="AB196" s="8"/>
      <c r="AC196" s="8"/>
      <c r="AD196" s="8"/>
      <c r="AE196" s="8"/>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ht="14.25" customHeight="1" x14ac:dyDescent="0.75">
      <c r="A197" s="8"/>
      <c r="B197" s="63" t="s">
        <v>21</v>
      </c>
      <c r="C197" s="44" t="s">
        <v>3</v>
      </c>
      <c r="D197" s="44" t="s">
        <v>4</v>
      </c>
      <c r="E197" s="44" t="s">
        <v>5</v>
      </c>
      <c r="F197" s="44" t="s">
        <v>6</v>
      </c>
      <c r="G197" s="84" t="s">
        <v>33</v>
      </c>
      <c r="H197" s="44" t="s">
        <v>7</v>
      </c>
      <c r="I197" s="66" t="s">
        <v>8</v>
      </c>
      <c r="J197" s="44" t="s">
        <v>56</v>
      </c>
      <c r="K197" s="1"/>
      <c r="L197" s="8"/>
      <c r="M197" s="63" t="s">
        <v>21</v>
      </c>
      <c r="N197" s="44" t="s">
        <v>3</v>
      </c>
      <c r="O197" s="44" t="s">
        <v>4</v>
      </c>
      <c r="P197" s="44" t="s">
        <v>5</v>
      </c>
      <c r="Q197" s="44" t="s">
        <v>6</v>
      </c>
      <c r="R197" s="84" t="s">
        <v>33</v>
      </c>
      <c r="S197" s="44" t="s">
        <v>7</v>
      </c>
      <c r="T197" s="66" t="s">
        <v>8</v>
      </c>
      <c r="U197" s="44" t="s">
        <v>56</v>
      </c>
      <c r="V197" s="1"/>
      <c r="W197" s="8"/>
      <c r="X197" s="1"/>
      <c r="Y197" s="1"/>
      <c r="Z197" s="1"/>
      <c r="AA197" s="1"/>
      <c r="AB197" s="1"/>
      <c r="AC197" s="8"/>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ht="14.25" customHeight="1" x14ac:dyDescent="0.75">
      <c r="A198" s="8"/>
      <c r="B198" s="85" t="str">
        <f>Start!C14</f>
        <v>SQUAT VARIANT</v>
      </c>
      <c r="C198" s="36">
        <v>3</v>
      </c>
      <c r="D198" s="36">
        <v>5</v>
      </c>
      <c r="E198" s="80" t="e">
        <f>Start!D14*0.775</f>
        <v>#VALUE!</v>
      </c>
      <c r="F198" s="80" t="e">
        <f>C198*D198*E198</f>
        <v>#VALUE!</v>
      </c>
      <c r="G198" s="28">
        <v>7</v>
      </c>
      <c r="H198" s="28" t="s">
        <v>10</v>
      </c>
      <c r="I198" s="20" t="s">
        <v>10</v>
      </c>
      <c r="J198" s="260"/>
      <c r="K198" s="1"/>
      <c r="L198" s="8"/>
      <c r="M198" s="85" t="str">
        <f>Start!C14</f>
        <v>SQUAT VARIANT</v>
      </c>
      <c r="N198" s="36">
        <v>3</v>
      </c>
      <c r="O198" s="36">
        <v>5</v>
      </c>
      <c r="P198" s="80" t="e">
        <f>Start!D14*0.775</f>
        <v>#VALUE!</v>
      </c>
      <c r="Q198" s="80" t="e">
        <f>N198*O198*P198</f>
        <v>#VALUE!</v>
      </c>
      <c r="R198" s="28">
        <v>7</v>
      </c>
      <c r="S198" s="28" t="s">
        <v>10</v>
      </c>
      <c r="T198" s="20" t="s">
        <v>10</v>
      </c>
      <c r="U198" s="260"/>
      <c r="V198" s="1"/>
      <c r="W198" s="8"/>
      <c r="X198" s="1"/>
      <c r="Y198" s="1"/>
      <c r="Z198" s="1"/>
      <c r="AA198" s="1"/>
      <c r="AB198" s="1"/>
      <c r="AC198" s="8"/>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row>
    <row r="199" spans="1:57" ht="14.25" customHeight="1" x14ac:dyDescent="0.75">
      <c r="A199" s="8"/>
      <c r="B199" s="79" t="s">
        <v>11</v>
      </c>
      <c r="C199" s="36">
        <v>3</v>
      </c>
      <c r="D199" s="28">
        <v>6</v>
      </c>
      <c r="E199" s="80" t="e">
        <f>Start!D7*0.75</f>
        <v>#VALUE!</v>
      </c>
      <c r="F199" s="80" t="e">
        <f>C199*D199*E199</f>
        <v>#VALUE!</v>
      </c>
      <c r="G199" s="28">
        <v>7</v>
      </c>
      <c r="H199" s="28" t="s">
        <v>10</v>
      </c>
      <c r="I199" s="20" t="s">
        <v>10</v>
      </c>
      <c r="J199" s="251"/>
      <c r="K199" s="1"/>
      <c r="L199" s="8"/>
      <c r="M199" s="79" t="s">
        <v>11</v>
      </c>
      <c r="N199" s="36">
        <v>3</v>
      </c>
      <c r="O199" s="28">
        <v>7</v>
      </c>
      <c r="P199" s="80" t="e">
        <f>Start!D7*0.75</f>
        <v>#VALUE!</v>
      </c>
      <c r="Q199" s="80" t="e">
        <f>N199*O199*P199</f>
        <v>#VALUE!</v>
      </c>
      <c r="R199" s="28">
        <v>7.5</v>
      </c>
      <c r="S199" s="28" t="s">
        <v>10</v>
      </c>
      <c r="T199" s="20" t="s">
        <v>10</v>
      </c>
      <c r="U199" s="251"/>
      <c r="V199" s="1"/>
      <c r="W199" s="8"/>
      <c r="X199" s="1"/>
      <c r="Y199" s="1"/>
      <c r="Z199" s="1"/>
      <c r="AA199" s="1"/>
      <c r="AB199" s="1"/>
      <c r="AC199" s="8"/>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row>
    <row r="200" spans="1:57" ht="14.25" customHeight="1" x14ac:dyDescent="0.75">
      <c r="A200" s="27"/>
      <c r="B200" s="79" t="s">
        <v>201</v>
      </c>
      <c r="C200" s="36">
        <v>3</v>
      </c>
      <c r="D200" s="41" t="s">
        <v>80</v>
      </c>
      <c r="E200" s="37">
        <v>0</v>
      </c>
      <c r="F200" s="36" t="s">
        <v>10</v>
      </c>
      <c r="G200" s="38">
        <v>44020</v>
      </c>
      <c r="H200" s="28" t="s">
        <v>10</v>
      </c>
      <c r="I200" s="20" t="s">
        <v>10</v>
      </c>
      <c r="J200" s="251"/>
      <c r="K200" s="26"/>
      <c r="L200" s="27"/>
      <c r="M200" s="79" t="s">
        <v>201</v>
      </c>
      <c r="N200" s="36">
        <v>3</v>
      </c>
      <c r="O200" s="41" t="s">
        <v>80</v>
      </c>
      <c r="P200" s="37">
        <v>0</v>
      </c>
      <c r="Q200" s="36" t="s">
        <v>10</v>
      </c>
      <c r="R200" s="38">
        <v>44020</v>
      </c>
      <c r="S200" s="28" t="s">
        <v>10</v>
      </c>
      <c r="T200" s="20" t="s">
        <v>10</v>
      </c>
      <c r="U200" s="251"/>
      <c r="V200" s="26"/>
      <c r="W200" s="27"/>
      <c r="X200" s="26"/>
      <c r="Y200" s="26"/>
      <c r="Z200" s="26"/>
      <c r="AA200" s="26"/>
      <c r="AB200" s="26"/>
      <c r="AC200" s="27"/>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row>
    <row r="201" spans="1:57" ht="14.25" customHeight="1" x14ac:dyDescent="0.75">
      <c r="A201" s="8"/>
      <c r="B201" s="79" t="s">
        <v>199</v>
      </c>
      <c r="C201" s="28">
        <v>3</v>
      </c>
      <c r="D201" s="41" t="s">
        <v>79</v>
      </c>
      <c r="E201" s="37">
        <v>0</v>
      </c>
      <c r="F201" s="36" t="s">
        <v>10</v>
      </c>
      <c r="G201" s="38">
        <v>44020</v>
      </c>
      <c r="H201" s="28" t="s">
        <v>10</v>
      </c>
      <c r="I201" s="95" t="s">
        <v>200</v>
      </c>
      <c r="J201" s="251"/>
      <c r="K201" s="1"/>
      <c r="L201" s="8"/>
      <c r="M201" s="79" t="s">
        <v>199</v>
      </c>
      <c r="N201" s="28">
        <v>3</v>
      </c>
      <c r="O201" s="41" t="s">
        <v>79</v>
      </c>
      <c r="P201" s="37">
        <v>0</v>
      </c>
      <c r="Q201" s="36" t="s">
        <v>10</v>
      </c>
      <c r="R201" s="38">
        <v>44020</v>
      </c>
      <c r="S201" s="28" t="s">
        <v>10</v>
      </c>
      <c r="T201" s="95" t="s">
        <v>200</v>
      </c>
      <c r="U201" s="251"/>
      <c r="V201" s="1"/>
      <c r="W201" s="8"/>
      <c r="X201" s="1"/>
      <c r="Y201" s="1"/>
      <c r="Z201" s="1"/>
      <c r="AA201" s="1"/>
      <c r="AB201" s="1"/>
      <c r="AC201" s="8"/>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row>
    <row r="202" spans="1:57" ht="14.25" customHeight="1" x14ac:dyDescent="0.75">
      <c r="A202" s="8"/>
      <c r="B202" s="79" t="s">
        <v>198</v>
      </c>
      <c r="C202" s="28">
        <v>3</v>
      </c>
      <c r="D202" s="41" t="s">
        <v>79</v>
      </c>
      <c r="E202" s="36">
        <v>0</v>
      </c>
      <c r="F202" s="36" t="s">
        <v>10</v>
      </c>
      <c r="G202" s="38">
        <v>44020</v>
      </c>
      <c r="H202" s="28" t="s">
        <v>10</v>
      </c>
      <c r="I202" s="20" t="s">
        <v>10</v>
      </c>
      <c r="J202" s="251"/>
      <c r="K202" s="1"/>
      <c r="L202" s="8"/>
      <c r="M202" s="79" t="s">
        <v>198</v>
      </c>
      <c r="N202" s="28">
        <v>3</v>
      </c>
      <c r="O202" s="41" t="s">
        <v>79</v>
      </c>
      <c r="P202" s="36">
        <v>0</v>
      </c>
      <c r="Q202" s="36" t="s">
        <v>10</v>
      </c>
      <c r="R202" s="38">
        <v>44020</v>
      </c>
      <c r="S202" s="28" t="s">
        <v>10</v>
      </c>
      <c r="T202" s="20" t="s">
        <v>10</v>
      </c>
      <c r="U202" s="251"/>
      <c r="V202" s="1"/>
      <c r="W202" s="8"/>
      <c r="X202" s="1"/>
      <c r="Y202" s="1"/>
      <c r="Z202" s="1"/>
      <c r="AA202" s="1"/>
      <c r="AB202" s="1"/>
      <c r="AC202" s="8"/>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row>
    <row r="203" spans="1:57" ht="14.25" customHeight="1" x14ac:dyDescent="0.75">
      <c r="A203" s="8"/>
      <c r="B203" s="79" t="s">
        <v>91</v>
      </c>
      <c r="C203" s="36">
        <v>3</v>
      </c>
      <c r="D203" s="41" t="s">
        <v>89</v>
      </c>
      <c r="E203" s="36">
        <v>0</v>
      </c>
      <c r="F203" s="36" t="s">
        <v>10</v>
      </c>
      <c r="G203" s="38">
        <v>44020</v>
      </c>
      <c r="H203" s="36" t="s">
        <v>10</v>
      </c>
      <c r="I203" s="83" t="s">
        <v>10</v>
      </c>
      <c r="J203" s="251"/>
      <c r="K203" s="1"/>
      <c r="L203" s="8"/>
      <c r="M203" s="79" t="s">
        <v>91</v>
      </c>
      <c r="N203" s="36">
        <v>3</v>
      </c>
      <c r="O203" s="41" t="s">
        <v>89</v>
      </c>
      <c r="P203" s="36">
        <v>0</v>
      </c>
      <c r="Q203" s="36" t="s">
        <v>10</v>
      </c>
      <c r="R203" s="38">
        <v>44020</v>
      </c>
      <c r="S203" s="36" t="s">
        <v>10</v>
      </c>
      <c r="T203" s="83" t="s">
        <v>10</v>
      </c>
      <c r="U203" s="251"/>
      <c r="V203" s="1"/>
      <c r="W203" s="8"/>
      <c r="X203" s="1"/>
      <c r="Y203" s="1"/>
      <c r="Z203" s="1"/>
      <c r="AA203" s="1"/>
      <c r="AB203" s="1"/>
      <c r="AC203" s="8"/>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row>
    <row r="204" spans="1:57" ht="14.25" customHeight="1" x14ac:dyDescent="0.75">
      <c r="A204" s="8"/>
      <c r="B204" s="61" t="s">
        <v>148</v>
      </c>
      <c r="C204" s="59">
        <v>3</v>
      </c>
      <c r="D204" s="59" t="s">
        <v>166</v>
      </c>
      <c r="E204" s="59">
        <v>0</v>
      </c>
      <c r="F204" s="59" t="s">
        <v>10</v>
      </c>
      <c r="G204" s="59" t="s">
        <v>10</v>
      </c>
      <c r="H204" s="59" t="s">
        <v>10</v>
      </c>
      <c r="I204" s="62" t="s">
        <v>167</v>
      </c>
      <c r="J204" s="251"/>
      <c r="K204" s="1"/>
      <c r="L204" s="8"/>
      <c r="M204" s="61" t="s">
        <v>148</v>
      </c>
      <c r="N204" s="59">
        <v>3</v>
      </c>
      <c r="O204" s="59" t="s">
        <v>166</v>
      </c>
      <c r="P204" s="59">
        <v>0</v>
      </c>
      <c r="Q204" s="59" t="s">
        <v>10</v>
      </c>
      <c r="R204" s="59" t="s">
        <v>10</v>
      </c>
      <c r="S204" s="59" t="s">
        <v>10</v>
      </c>
      <c r="T204" s="62" t="s">
        <v>167</v>
      </c>
      <c r="U204" s="251"/>
      <c r="V204" s="1"/>
      <c r="W204" s="8"/>
      <c r="X204" s="1"/>
      <c r="Y204" s="1"/>
      <c r="Z204" s="1"/>
      <c r="AA204" s="1"/>
      <c r="AB204" s="1"/>
      <c r="AC204" s="8"/>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row>
    <row r="205" spans="1:57" ht="14.25" customHeight="1" x14ac:dyDescent="0.75">
      <c r="A205" s="8"/>
      <c r="B205" s="18" t="s">
        <v>10</v>
      </c>
      <c r="C205" s="28" t="s">
        <v>10</v>
      </c>
      <c r="D205" s="28" t="s">
        <v>10</v>
      </c>
      <c r="E205" s="28" t="s">
        <v>10</v>
      </c>
      <c r="F205" s="28" t="s">
        <v>10</v>
      </c>
      <c r="G205" s="28" t="s">
        <v>10</v>
      </c>
      <c r="H205" s="28" t="s">
        <v>10</v>
      </c>
      <c r="I205" s="20" t="s">
        <v>10</v>
      </c>
      <c r="J205" s="251"/>
      <c r="K205" s="1"/>
      <c r="L205" s="8"/>
      <c r="M205" s="18" t="s">
        <v>10</v>
      </c>
      <c r="N205" s="28" t="s">
        <v>10</v>
      </c>
      <c r="O205" s="28" t="s">
        <v>10</v>
      </c>
      <c r="P205" s="28" t="s">
        <v>10</v>
      </c>
      <c r="Q205" s="28" t="s">
        <v>10</v>
      </c>
      <c r="R205" s="28" t="s">
        <v>10</v>
      </c>
      <c r="S205" s="28" t="s">
        <v>10</v>
      </c>
      <c r="T205" s="20" t="s">
        <v>10</v>
      </c>
      <c r="U205" s="251"/>
      <c r="V205" s="1"/>
      <c r="W205" s="8"/>
      <c r="X205" s="1"/>
      <c r="Y205" s="1"/>
      <c r="Z205" s="1"/>
      <c r="AA205" s="1"/>
      <c r="AB205" s="1"/>
      <c r="AC205" s="8"/>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row>
    <row r="206" spans="1:57" ht="14.25" customHeight="1" x14ac:dyDescent="0.75">
      <c r="A206" s="8"/>
      <c r="B206" s="63" t="s">
        <v>13</v>
      </c>
      <c r="C206" s="28" t="s">
        <v>10</v>
      </c>
      <c r="D206" s="28" t="s">
        <v>10</v>
      </c>
      <c r="E206" s="28" t="s">
        <v>10</v>
      </c>
      <c r="F206" s="39" t="e">
        <f>F198</f>
        <v>#VALUE!</v>
      </c>
      <c r="G206" s="28" t="s">
        <v>10</v>
      </c>
      <c r="H206" s="28" t="s">
        <v>10</v>
      </c>
      <c r="I206" s="20" t="s">
        <v>10</v>
      </c>
      <c r="J206" s="251"/>
      <c r="K206" s="1"/>
      <c r="L206" s="8"/>
      <c r="M206" s="63" t="s">
        <v>13</v>
      </c>
      <c r="N206" s="28" t="s">
        <v>10</v>
      </c>
      <c r="O206" s="28" t="s">
        <v>10</v>
      </c>
      <c r="P206" s="28" t="s">
        <v>10</v>
      </c>
      <c r="Q206" s="39" t="e">
        <f>Q198</f>
        <v>#VALUE!</v>
      </c>
      <c r="R206" s="28" t="s">
        <v>10</v>
      </c>
      <c r="S206" s="28" t="s">
        <v>10</v>
      </c>
      <c r="T206" s="20" t="s">
        <v>10</v>
      </c>
      <c r="U206" s="251"/>
      <c r="V206" s="1"/>
      <c r="W206" s="8"/>
      <c r="X206" s="1"/>
      <c r="Y206" s="1"/>
      <c r="Z206" s="1"/>
      <c r="AA206" s="1"/>
      <c r="AB206" s="1"/>
      <c r="AC206" s="8"/>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row>
    <row r="207" spans="1:57" ht="14.25" customHeight="1" x14ac:dyDescent="0.75">
      <c r="A207" s="8"/>
      <c r="B207" s="63" t="s">
        <v>14</v>
      </c>
      <c r="C207" s="28" t="s">
        <v>10</v>
      </c>
      <c r="D207" s="28" t="s">
        <v>10</v>
      </c>
      <c r="E207" s="28" t="s">
        <v>10</v>
      </c>
      <c r="F207" s="39" t="e">
        <f>F199</f>
        <v>#VALUE!</v>
      </c>
      <c r="G207" s="28" t="s">
        <v>10</v>
      </c>
      <c r="H207" s="28" t="s">
        <v>10</v>
      </c>
      <c r="I207" s="20" t="s">
        <v>10</v>
      </c>
      <c r="J207" s="251"/>
      <c r="K207" s="1"/>
      <c r="L207" s="8"/>
      <c r="M207" s="63" t="s">
        <v>14</v>
      </c>
      <c r="N207" s="28" t="s">
        <v>10</v>
      </c>
      <c r="O207" s="28" t="s">
        <v>10</v>
      </c>
      <c r="P207" s="28" t="s">
        <v>10</v>
      </c>
      <c r="Q207" s="39" t="e">
        <f>Q199</f>
        <v>#VALUE!</v>
      </c>
      <c r="R207" s="28" t="s">
        <v>10</v>
      </c>
      <c r="S207" s="28" t="s">
        <v>10</v>
      </c>
      <c r="T207" s="20" t="s">
        <v>10</v>
      </c>
      <c r="U207" s="251"/>
      <c r="V207" s="1"/>
      <c r="W207" s="8"/>
      <c r="X207" s="1"/>
      <c r="Y207" s="1"/>
      <c r="Z207" s="1"/>
      <c r="AA207" s="1"/>
      <c r="AB207" s="1"/>
      <c r="AC207" s="8"/>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row>
    <row r="208" spans="1:57" ht="14.25" customHeight="1" thickBot="1" x14ac:dyDescent="0.9">
      <c r="A208" s="8"/>
      <c r="B208" s="23"/>
      <c r="C208" s="86"/>
      <c r="D208" s="86"/>
      <c r="E208" s="86"/>
      <c r="F208" s="86"/>
      <c r="G208" s="86"/>
      <c r="H208" s="86"/>
      <c r="I208" s="87"/>
      <c r="J208" s="251"/>
      <c r="K208" s="1"/>
      <c r="L208" s="8"/>
      <c r="M208" s="23"/>
      <c r="N208" s="86"/>
      <c r="O208" s="86"/>
      <c r="P208" s="86"/>
      <c r="Q208" s="86"/>
      <c r="R208" s="86"/>
      <c r="S208" s="86"/>
      <c r="T208" s="87"/>
      <c r="U208" s="251"/>
      <c r="V208" s="1"/>
      <c r="W208" s="8"/>
      <c r="X208" s="1"/>
      <c r="Y208" s="1"/>
      <c r="Z208" s="1"/>
      <c r="AA208" s="1"/>
      <c r="AB208" s="1"/>
      <c r="AC208" s="8"/>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row>
    <row r="209" spans="1:57" ht="14.25" customHeight="1" thickBot="1" x14ac:dyDescent="0.9">
      <c r="A209" s="8"/>
      <c r="B209" s="26"/>
      <c r="C209" s="26"/>
      <c r="D209" s="26"/>
      <c r="E209" s="263" t="s">
        <v>24</v>
      </c>
      <c r="F209" s="264"/>
      <c r="G209" s="257"/>
      <c r="H209" s="26"/>
      <c r="I209" s="26"/>
      <c r="J209" s="1"/>
      <c r="K209" s="1"/>
      <c r="L209" s="8"/>
      <c r="M209" s="26"/>
      <c r="N209" s="26"/>
      <c r="O209" s="26"/>
      <c r="P209" s="249" t="s">
        <v>24</v>
      </c>
      <c r="Q209" s="247"/>
      <c r="R209" s="248"/>
      <c r="S209" s="26"/>
      <c r="T209" s="26"/>
      <c r="U209" s="1"/>
      <c r="V209" s="1"/>
      <c r="W209" s="8"/>
      <c r="X209" s="1"/>
      <c r="Y209" s="1"/>
      <c r="Z209" s="1"/>
      <c r="AA209" s="1"/>
      <c r="AB209" s="1"/>
      <c r="AC209" s="8"/>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row>
    <row r="210" spans="1:57" ht="14.25" customHeight="1" thickBot="1" x14ac:dyDescent="0.9">
      <c r="A210" s="8"/>
      <c r="B210" s="14"/>
      <c r="C210" s="1"/>
      <c r="D210" s="1"/>
      <c r="E210" s="258">
        <v>0</v>
      </c>
      <c r="F210" s="247"/>
      <c r="G210" s="248"/>
      <c r="H210" s="1"/>
      <c r="I210" s="1"/>
      <c r="J210" s="1"/>
      <c r="K210" s="1"/>
      <c r="L210" s="8"/>
      <c r="M210" s="14"/>
      <c r="N210" s="1"/>
      <c r="O210" s="1"/>
      <c r="P210" s="258">
        <v>0</v>
      </c>
      <c r="Q210" s="247"/>
      <c r="R210" s="248"/>
      <c r="S210" s="1"/>
      <c r="T210" s="1"/>
      <c r="U210" s="1"/>
      <c r="V210" s="1"/>
      <c r="W210" s="8"/>
      <c r="X210" s="1"/>
      <c r="Y210" s="1"/>
      <c r="Z210" s="1"/>
      <c r="AA210" s="1"/>
      <c r="AB210" s="1"/>
      <c r="AC210" s="8"/>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row>
    <row r="211" spans="1:57" ht="14.25" customHeight="1" x14ac:dyDescent="0.75">
      <c r="A211" s="8"/>
      <c r="B211" s="1"/>
      <c r="C211" s="1"/>
      <c r="D211" s="1"/>
      <c r="E211" s="3"/>
      <c r="F211" s="3"/>
      <c r="G211" s="3"/>
      <c r="H211" s="1"/>
      <c r="I211" s="1"/>
      <c r="J211" s="1"/>
      <c r="K211" s="1"/>
      <c r="L211" s="8"/>
      <c r="M211" s="1"/>
      <c r="N211" s="1"/>
      <c r="O211" s="1"/>
      <c r="P211" s="3"/>
      <c r="Q211" s="3"/>
      <c r="R211" s="16"/>
      <c r="S211" s="1"/>
      <c r="T211" s="1"/>
      <c r="U211" s="1"/>
      <c r="V211" s="1"/>
      <c r="W211" s="8"/>
      <c r="X211" s="1"/>
      <c r="Y211" s="1"/>
      <c r="Z211" s="1"/>
      <c r="AA211" s="1"/>
      <c r="AB211" s="1"/>
      <c r="AC211" s="8"/>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row>
    <row r="212" spans="1:57" ht="14.25" customHeight="1" x14ac:dyDescent="0.75">
      <c r="A212" s="8"/>
      <c r="B212" s="1"/>
      <c r="C212" s="1"/>
      <c r="D212" s="1"/>
      <c r="E212" s="1"/>
      <c r="F212" s="1"/>
      <c r="G212" s="1"/>
      <c r="H212" s="1"/>
      <c r="I212" s="1"/>
      <c r="J212" s="1"/>
      <c r="K212" s="1"/>
      <c r="L212" s="8"/>
      <c r="M212" s="1"/>
      <c r="N212" s="1"/>
      <c r="O212" s="1"/>
      <c r="P212" s="1"/>
      <c r="Q212" s="1"/>
      <c r="R212" s="8"/>
      <c r="S212" s="1"/>
      <c r="T212" s="1"/>
      <c r="U212" s="1"/>
      <c r="V212" s="1"/>
      <c r="W212" s="8"/>
      <c r="X212" s="1"/>
      <c r="Y212" s="1"/>
      <c r="Z212" s="1"/>
      <c r="AA212" s="1"/>
      <c r="AB212" s="1"/>
      <c r="AC212" s="8"/>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row>
    <row r="213" spans="1:57" ht="14.25" customHeight="1" x14ac:dyDescent="0.75">
      <c r="A213" s="8"/>
      <c r="B213" s="1"/>
      <c r="C213" s="1"/>
      <c r="D213" s="1"/>
      <c r="E213" s="1"/>
      <c r="F213" s="1"/>
      <c r="G213" s="1"/>
      <c r="H213" s="1"/>
      <c r="I213" s="1"/>
      <c r="J213" s="1"/>
      <c r="K213" s="1"/>
      <c r="L213" s="8"/>
      <c r="M213" s="1"/>
      <c r="N213" s="1"/>
      <c r="O213" s="1"/>
      <c r="P213" s="1"/>
      <c r="Q213" s="1"/>
      <c r="R213" s="8"/>
      <c r="S213" s="1"/>
      <c r="T213" s="1"/>
      <c r="U213" s="1"/>
      <c r="V213" s="1"/>
      <c r="W213" s="8"/>
      <c r="X213" s="1"/>
      <c r="Y213" s="1"/>
      <c r="Z213" s="1"/>
      <c r="AA213" s="1"/>
      <c r="AB213" s="1"/>
      <c r="AC213" s="8"/>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row>
    <row r="214" spans="1:57" ht="14.25" customHeight="1" x14ac:dyDescent="0.75">
      <c r="A214" s="8"/>
      <c r="B214" s="1"/>
      <c r="C214" s="1"/>
      <c r="D214" s="1"/>
      <c r="E214" s="1"/>
      <c r="F214" s="1"/>
      <c r="G214" s="1"/>
      <c r="H214" s="1"/>
      <c r="I214" s="1"/>
      <c r="J214" s="1"/>
      <c r="K214" s="1"/>
      <c r="L214" s="8"/>
      <c r="M214" s="1"/>
      <c r="N214" s="1"/>
      <c r="O214" s="1"/>
      <c r="P214" s="1"/>
      <c r="Q214" s="1"/>
      <c r="R214" s="8"/>
      <c r="S214" s="1"/>
      <c r="T214" s="1"/>
      <c r="U214" s="1"/>
      <c r="V214" s="1"/>
      <c r="W214" s="8"/>
      <c r="X214" s="1"/>
      <c r="Y214" s="1"/>
      <c r="Z214" s="1"/>
      <c r="AA214" s="1"/>
      <c r="AB214" s="1"/>
      <c r="AC214" s="8"/>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row>
    <row r="215" spans="1:57" ht="14.25" customHeight="1" x14ac:dyDescent="0.75">
      <c r="A215" s="8"/>
      <c r="B215" s="1"/>
      <c r="C215" s="1"/>
      <c r="D215" s="1"/>
      <c r="E215" s="1"/>
      <c r="F215" s="1"/>
      <c r="G215" s="1"/>
      <c r="H215" s="1"/>
      <c r="I215" s="1"/>
      <c r="J215" s="1"/>
      <c r="K215" s="1"/>
      <c r="L215" s="8"/>
      <c r="M215" s="1"/>
      <c r="N215" s="1"/>
      <c r="O215" s="1"/>
      <c r="P215" s="1"/>
      <c r="Q215" s="1"/>
      <c r="R215" s="8"/>
      <c r="S215" s="1"/>
      <c r="T215" s="1"/>
      <c r="U215" s="1"/>
      <c r="V215" s="1"/>
      <c r="W215" s="8"/>
      <c r="X215" s="1"/>
      <c r="Y215" s="1"/>
      <c r="Z215" s="1"/>
      <c r="AA215" s="1"/>
      <c r="AB215" s="1"/>
      <c r="AC215" s="8"/>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row>
    <row r="216" spans="1:57" ht="14.25" customHeight="1" x14ac:dyDescent="0.75">
      <c r="A216" s="8"/>
      <c r="B216" s="1"/>
      <c r="C216" s="1"/>
      <c r="D216" s="1"/>
      <c r="E216" s="1"/>
      <c r="F216" s="1"/>
      <c r="G216" s="1"/>
      <c r="H216" s="1"/>
      <c r="I216" s="1"/>
      <c r="J216" s="1"/>
      <c r="K216" s="1"/>
      <c r="L216" s="8"/>
      <c r="M216" s="1"/>
      <c r="N216" s="1"/>
      <c r="O216" s="1"/>
      <c r="P216" s="1"/>
      <c r="Q216" s="1"/>
      <c r="R216" s="8"/>
      <c r="S216" s="1"/>
      <c r="T216" s="1"/>
      <c r="U216" s="1"/>
      <c r="V216" s="1"/>
      <c r="W216" s="8"/>
      <c r="X216" s="1"/>
      <c r="Y216" s="1"/>
      <c r="Z216" s="1"/>
      <c r="AA216" s="1"/>
      <c r="AB216" s="1"/>
      <c r="AC216" s="8"/>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row>
    <row r="217" spans="1:57" ht="14.25" customHeight="1" x14ac:dyDescent="0.75">
      <c r="A217" s="8"/>
      <c r="B217" s="1"/>
      <c r="C217" s="1"/>
      <c r="D217" s="1"/>
      <c r="E217" s="1"/>
      <c r="F217" s="1"/>
      <c r="G217" s="1"/>
      <c r="H217" s="1"/>
      <c r="I217" s="1"/>
      <c r="J217" s="1"/>
      <c r="K217" s="1"/>
      <c r="L217" s="8"/>
      <c r="M217" s="1"/>
      <c r="N217" s="1"/>
      <c r="O217" s="1"/>
      <c r="P217" s="1"/>
      <c r="Q217" s="1"/>
      <c r="R217" s="8"/>
      <c r="S217" s="1"/>
      <c r="T217" s="1"/>
      <c r="U217" s="1"/>
      <c r="V217" s="1"/>
      <c r="W217" s="8"/>
      <c r="X217" s="1"/>
      <c r="Y217" s="1"/>
      <c r="Z217" s="1"/>
      <c r="AA217" s="1"/>
      <c r="AB217" s="1"/>
      <c r="AC217" s="8"/>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row>
    <row r="218" spans="1:57" ht="14.25" customHeight="1" x14ac:dyDescent="0.75">
      <c r="A218" s="8"/>
      <c r="B218" s="1"/>
      <c r="C218" s="1"/>
      <c r="D218" s="1"/>
      <c r="E218" s="1"/>
      <c r="F218" s="1"/>
      <c r="G218" s="1"/>
      <c r="H218" s="1"/>
      <c r="I218" s="1"/>
      <c r="J218" s="1"/>
      <c r="K218" s="1"/>
      <c r="L218" s="8"/>
      <c r="M218" s="1"/>
      <c r="N218" s="1"/>
      <c r="O218" s="1"/>
      <c r="P218" s="1"/>
      <c r="Q218" s="1"/>
      <c r="R218" s="8"/>
      <c r="S218" s="1"/>
      <c r="T218" s="1"/>
      <c r="U218" s="1"/>
      <c r="V218" s="1"/>
      <c r="W218" s="8"/>
      <c r="X218" s="1"/>
      <c r="Y218" s="1"/>
      <c r="Z218" s="1"/>
      <c r="AA218" s="1"/>
      <c r="AB218" s="1"/>
      <c r="AC218" s="8"/>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row>
    <row r="219" spans="1:57" ht="14.25" customHeight="1" thickBot="1" x14ac:dyDescent="0.9">
      <c r="A219" s="8"/>
      <c r="B219" s="1"/>
      <c r="C219" s="1"/>
      <c r="D219" s="1"/>
      <c r="E219" s="1"/>
      <c r="F219" s="1"/>
      <c r="G219" s="1"/>
      <c r="H219" s="1"/>
      <c r="I219" s="1"/>
      <c r="J219" s="1"/>
      <c r="K219" s="1"/>
      <c r="L219" s="8"/>
      <c r="M219" s="1"/>
      <c r="N219" s="1"/>
      <c r="O219" s="1"/>
      <c r="P219" s="1"/>
      <c r="Q219" s="1"/>
      <c r="R219" s="8"/>
      <c r="S219" s="1"/>
      <c r="T219" s="1"/>
      <c r="U219" s="1"/>
      <c r="V219" s="1"/>
      <c r="W219" s="8"/>
      <c r="X219" s="1"/>
      <c r="Y219" s="1"/>
      <c r="Z219" s="1"/>
      <c r="AA219" s="1"/>
      <c r="AB219" s="1"/>
      <c r="AC219" s="8"/>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row>
    <row r="220" spans="1:57" ht="20.25" customHeight="1" thickBot="1" x14ac:dyDescent="1.1499999999999999">
      <c r="A220" s="8"/>
      <c r="B220" s="246" t="s">
        <v>48</v>
      </c>
      <c r="C220" s="247"/>
      <c r="D220" s="248"/>
      <c r="E220" s="1"/>
      <c r="F220" s="1"/>
      <c r="G220" s="249" t="s">
        <v>35</v>
      </c>
      <c r="H220" s="247"/>
      <c r="I220" s="248"/>
      <c r="J220" s="1"/>
      <c r="K220" s="1"/>
      <c r="L220" s="8"/>
      <c r="M220" s="1"/>
      <c r="N220" s="1"/>
      <c r="O220" s="1"/>
      <c r="P220" s="1"/>
      <c r="Q220" s="1"/>
      <c r="R220" s="8"/>
      <c r="S220" s="1"/>
      <c r="T220" s="1"/>
      <c r="U220" s="1"/>
      <c r="V220" s="1"/>
      <c r="W220" s="8"/>
      <c r="X220" s="1"/>
      <c r="Y220" s="1"/>
      <c r="Z220" s="1"/>
      <c r="AA220" s="1"/>
      <c r="AB220" s="1"/>
      <c r="AC220" s="8"/>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row>
    <row r="221" spans="1:57" ht="14.25" customHeight="1" x14ac:dyDescent="0.75">
      <c r="A221" s="8"/>
      <c r="B221" s="88"/>
      <c r="C221" s="250"/>
      <c r="D221" s="251"/>
      <c r="E221" s="1"/>
      <c r="F221" s="1"/>
      <c r="G221" s="17" t="s">
        <v>36</v>
      </c>
      <c r="H221" s="252" t="s">
        <v>37</v>
      </c>
      <c r="I221" s="253"/>
      <c r="J221" s="1"/>
      <c r="K221" s="1"/>
      <c r="L221" s="8"/>
      <c r="M221" s="1"/>
      <c r="N221" s="1"/>
      <c r="O221" s="1"/>
      <c r="P221" s="1"/>
      <c r="Q221" s="1"/>
      <c r="R221" s="8"/>
      <c r="S221" s="1"/>
      <c r="T221" s="1"/>
      <c r="U221" s="1"/>
      <c r="V221" s="1"/>
      <c r="W221" s="8"/>
      <c r="X221" s="1"/>
      <c r="Y221" s="1"/>
      <c r="Z221" s="1"/>
      <c r="AA221" s="1"/>
      <c r="AB221" s="1"/>
      <c r="AC221" s="8"/>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row>
    <row r="222" spans="1:57" ht="14.25" customHeight="1" x14ac:dyDescent="0.75">
      <c r="A222" s="8"/>
      <c r="B222" s="1"/>
      <c r="C222" s="1"/>
      <c r="D222" s="1"/>
      <c r="E222" s="1"/>
      <c r="F222" s="1"/>
      <c r="G222" s="89" t="s">
        <v>38</v>
      </c>
      <c r="H222" s="254" t="str">
        <f>Start!D9</f>
        <v>???</v>
      </c>
      <c r="I222" s="255"/>
      <c r="J222" s="1"/>
      <c r="K222" s="1"/>
      <c r="L222" s="8"/>
      <c r="M222" s="1"/>
      <c r="N222" s="1"/>
      <c r="O222" s="1"/>
      <c r="P222" s="1"/>
      <c r="Q222" s="1"/>
      <c r="R222" s="8"/>
      <c r="S222" s="1"/>
      <c r="T222" s="1"/>
      <c r="U222" s="1"/>
      <c r="V222" s="1"/>
      <c r="W222" s="8"/>
      <c r="X222" s="1"/>
      <c r="Y222" s="1"/>
      <c r="Z222" s="1"/>
      <c r="AA222" s="1"/>
      <c r="AB222" s="1"/>
      <c r="AC222" s="8"/>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row>
    <row r="223" spans="1:57" ht="23.25" customHeight="1" x14ac:dyDescent="0.75">
      <c r="A223" s="8"/>
      <c r="B223" s="1"/>
      <c r="C223" s="1"/>
      <c r="D223" s="1"/>
      <c r="E223" s="2"/>
      <c r="F223" s="1"/>
      <c r="G223" s="89">
        <v>1</v>
      </c>
      <c r="H223" s="254">
        <f>E51</f>
        <v>0</v>
      </c>
      <c r="I223" s="255"/>
      <c r="J223" s="1"/>
      <c r="K223" s="1"/>
      <c r="L223" s="8"/>
      <c r="M223" s="1"/>
      <c r="N223" s="1"/>
      <c r="O223" s="1"/>
      <c r="P223" s="1"/>
      <c r="Q223" s="1"/>
      <c r="R223" s="8"/>
      <c r="S223" s="1"/>
      <c r="T223" s="1"/>
      <c r="U223" s="1"/>
      <c r="V223" s="1"/>
      <c r="W223" s="8"/>
      <c r="X223" s="1"/>
      <c r="Y223" s="1"/>
      <c r="Z223" s="1"/>
      <c r="AA223" s="1"/>
      <c r="AB223" s="1"/>
      <c r="AC223" s="8"/>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row>
    <row r="224" spans="1:57" ht="23.25" customHeight="1" x14ac:dyDescent="0.75">
      <c r="A224" s="8"/>
      <c r="B224" s="1"/>
      <c r="C224" s="1"/>
      <c r="D224" s="1"/>
      <c r="E224" s="2"/>
      <c r="F224" s="1"/>
      <c r="G224" s="89">
        <v>2</v>
      </c>
      <c r="H224" s="254">
        <f>P51</f>
        <v>0</v>
      </c>
      <c r="I224" s="255"/>
      <c r="J224" s="1"/>
      <c r="K224" s="1"/>
      <c r="L224" s="8"/>
      <c r="M224" s="1"/>
      <c r="N224" s="1"/>
      <c r="O224" s="1"/>
      <c r="P224" s="1"/>
      <c r="Q224" s="1"/>
      <c r="R224" s="8"/>
      <c r="S224" s="1"/>
      <c r="T224" s="1"/>
      <c r="U224" s="1"/>
      <c r="V224" s="1"/>
      <c r="W224" s="8"/>
      <c r="X224" s="1"/>
      <c r="Y224" s="1"/>
      <c r="Z224" s="1"/>
      <c r="AA224" s="1"/>
      <c r="AB224" s="1"/>
      <c r="AC224" s="8"/>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row>
    <row r="225" spans="1:57" ht="23.25" customHeight="1" x14ac:dyDescent="0.75">
      <c r="A225" s="8"/>
      <c r="B225" s="1"/>
      <c r="C225" s="1"/>
      <c r="D225" s="1"/>
      <c r="E225" s="2"/>
      <c r="F225" s="1"/>
      <c r="G225" s="89">
        <v>3</v>
      </c>
      <c r="H225" s="254">
        <f>AA51</f>
        <v>0</v>
      </c>
      <c r="I225" s="255"/>
      <c r="J225" s="1"/>
      <c r="K225" s="1"/>
      <c r="L225" s="8"/>
      <c r="M225" s="1"/>
      <c r="N225" s="1"/>
      <c r="O225" s="1"/>
      <c r="P225" s="1"/>
      <c r="Q225" s="1"/>
      <c r="R225" s="8"/>
      <c r="S225" s="1"/>
      <c r="T225" s="1"/>
      <c r="U225" s="1"/>
      <c r="V225" s="1"/>
      <c r="W225" s="8"/>
      <c r="X225" s="1"/>
      <c r="Y225" s="1"/>
      <c r="Z225" s="1"/>
      <c r="AA225" s="1"/>
      <c r="AB225" s="1"/>
      <c r="AC225" s="8"/>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row>
    <row r="226" spans="1:57" ht="23.25" customHeight="1" x14ac:dyDescent="0.75">
      <c r="A226" s="8"/>
      <c r="B226" s="1"/>
      <c r="C226" s="1"/>
      <c r="D226" s="1"/>
      <c r="E226" s="2"/>
      <c r="F226" s="1"/>
      <c r="G226" s="89">
        <v>4</v>
      </c>
      <c r="H226" s="254">
        <f>E107</f>
        <v>0</v>
      </c>
      <c r="I226" s="255"/>
      <c r="J226" s="1"/>
      <c r="K226" s="1"/>
      <c r="L226" s="8"/>
      <c r="M226" s="1"/>
      <c r="N226" s="1"/>
      <c r="O226" s="1"/>
      <c r="P226" s="1"/>
      <c r="Q226" s="1"/>
      <c r="R226" s="8"/>
      <c r="S226" s="1"/>
      <c r="T226" s="1"/>
      <c r="U226" s="1"/>
      <c r="V226" s="1"/>
      <c r="W226" s="8"/>
      <c r="X226" s="1"/>
      <c r="Y226" s="1"/>
      <c r="Z226" s="1"/>
      <c r="AA226" s="1"/>
      <c r="AB226" s="1"/>
      <c r="AC226" s="8"/>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row>
    <row r="227" spans="1:57" ht="23.25" customHeight="1" x14ac:dyDescent="0.75">
      <c r="A227" s="8"/>
      <c r="B227" s="1"/>
      <c r="C227" s="1"/>
      <c r="D227" s="1"/>
      <c r="E227" s="2"/>
      <c r="F227" s="1"/>
      <c r="G227" s="89">
        <v>5</v>
      </c>
      <c r="H227" s="254">
        <f>P107</f>
        <v>0</v>
      </c>
      <c r="I227" s="255"/>
      <c r="J227" s="1"/>
      <c r="K227" s="1"/>
      <c r="L227" s="8"/>
      <c r="M227" s="1"/>
      <c r="N227" s="1"/>
      <c r="O227" s="1"/>
      <c r="P227" s="1"/>
      <c r="Q227" s="1"/>
      <c r="R227" s="8"/>
      <c r="S227" s="1"/>
      <c r="T227" s="1"/>
      <c r="U227" s="1"/>
      <c r="V227" s="1"/>
      <c r="W227" s="8"/>
      <c r="X227" s="1"/>
      <c r="Y227" s="1"/>
      <c r="Z227" s="1"/>
      <c r="AA227" s="1"/>
      <c r="AB227" s="1"/>
      <c r="AC227" s="8"/>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row>
    <row r="228" spans="1:57" ht="23.25" customHeight="1" x14ac:dyDescent="0.75">
      <c r="A228" s="8"/>
      <c r="B228" s="1"/>
      <c r="C228" s="1"/>
      <c r="D228" s="1"/>
      <c r="E228" s="2"/>
      <c r="F228" s="1"/>
      <c r="G228" s="89">
        <v>6</v>
      </c>
      <c r="H228" s="254">
        <f>AA107</f>
        <v>0</v>
      </c>
      <c r="I228" s="255"/>
      <c r="J228" s="1"/>
      <c r="K228" s="1"/>
      <c r="L228" s="8"/>
      <c r="M228" s="1"/>
      <c r="N228" s="1"/>
      <c r="O228" s="1"/>
      <c r="P228" s="1"/>
      <c r="Q228" s="1"/>
      <c r="R228" s="8"/>
      <c r="S228" s="1"/>
      <c r="T228" s="1"/>
      <c r="U228" s="1"/>
      <c r="V228" s="1"/>
      <c r="W228" s="8"/>
      <c r="X228" s="1"/>
      <c r="Y228" s="1"/>
      <c r="Z228" s="1"/>
      <c r="AA228" s="1"/>
      <c r="AB228" s="1"/>
      <c r="AC228" s="8"/>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row>
    <row r="229" spans="1:57" ht="23.25" customHeight="1" x14ac:dyDescent="0.75">
      <c r="A229" s="27"/>
      <c r="B229" s="26"/>
      <c r="C229" s="26"/>
      <c r="D229" s="26"/>
      <c r="E229" s="26"/>
      <c r="F229" s="26"/>
      <c r="G229" s="18">
        <v>7</v>
      </c>
      <c r="H229" s="254">
        <f>E159</f>
        <v>0</v>
      </c>
      <c r="I229" s="255"/>
      <c r="J229" s="1"/>
      <c r="K229" s="1"/>
      <c r="L229" s="8"/>
      <c r="M229" s="26"/>
      <c r="N229" s="26"/>
      <c r="O229" s="26"/>
      <c r="P229" s="26"/>
      <c r="Q229" s="26"/>
      <c r="R229" s="27"/>
      <c r="S229" s="26"/>
      <c r="T229" s="26"/>
      <c r="U229" s="26"/>
      <c r="V229" s="26"/>
      <c r="W229" s="27"/>
      <c r="X229" s="26"/>
      <c r="Y229" s="26"/>
      <c r="Z229" s="26"/>
      <c r="AA229" s="26"/>
      <c r="AB229" s="26"/>
      <c r="AC229" s="27"/>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row>
    <row r="230" spans="1:57" ht="23.25" customHeight="1" x14ac:dyDescent="0.75">
      <c r="A230" s="8"/>
      <c r="B230" s="1"/>
      <c r="C230" s="1"/>
      <c r="D230" s="1"/>
      <c r="E230" s="2"/>
      <c r="F230" s="1"/>
      <c r="G230" s="18">
        <v>8</v>
      </c>
      <c r="H230" s="254">
        <f>P159</f>
        <v>0</v>
      </c>
      <c r="I230" s="255"/>
      <c r="J230" s="1"/>
      <c r="K230" s="1"/>
      <c r="L230" s="8"/>
      <c r="M230" s="1"/>
      <c r="N230" s="1"/>
      <c r="O230" s="1"/>
      <c r="P230" s="1"/>
      <c r="Q230" s="1"/>
      <c r="R230" s="8"/>
      <c r="S230" s="1"/>
      <c r="T230" s="1"/>
      <c r="U230" s="1"/>
      <c r="V230" s="1"/>
      <c r="W230" s="8"/>
      <c r="X230" s="1"/>
      <c r="Y230" s="1"/>
      <c r="Z230" s="1"/>
      <c r="AA230" s="1"/>
      <c r="AB230" s="1"/>
      <c r="AC230" s="8"/>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row>
    <row r="231" spans="1:57" ht="23.25" customHeight="1" x14ac:dyDescent="0.75">
      <c r="A231" s="27"/>
      <c r="B231" s="26"/>
      <c r="C231" s="26"/>
      <c r="D231" s="26"/>
      <c r="E231" s="26"/>
      <c r="F231" s="26"/>
      <c r="G231" s="18">
        <v>9</v>
      </c>
      <c r="H231" s="254">
        <f>AA159</f>
        <v>0</v>
      </c>
      <c r="I231" s="255"/>
      <c r="J231" s="1"/>
      <c r="K231" s="1"/>
      <c r="L231" s="8"/>
      <c r="M231" s="26"/>
      <c r="N231" s="26"/>
      <c r="O231" s="26"/>
      <c r="P231" s="26"/>
      <c r="Q231" s="26"/>
      <c r="R231" s="27"/>
      <c r="S231" s="26"/>
      <c r="T231" s="26"/>
      <c r="U231" s="26"/>
      <c r="V231" s="26"/>
      <c r="W231" s="27"/>
      <c r="X231" s="26"/>
      <c r="Y231" s="26"/>
      <c r="Z231" s="26"/>
      <c r="AA231" s="26"/>
      <c r="AB231" s="26"/>
      <c r="AC231" s="27"/>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row>
    <row r="232" spans="1:57" ht="23.25" customHeight="1" x14ac:dyDescent="0.75">
      <c r="A232" s="27"/>
      <c r="B232" s="26"/>
      <c r="C232" s="26"/>
      <c r="D232" s="26"/>
      <c r="E232" s="26"/>
      <c r="F232" s="26"/>
      <c r="G232" s="18">
        <v>10</v>
      </c>
      <c r="H232" s="254">
        <f>E210</f>
        <v>0</v>
      </c>
      <c r="I232" s="255"/>
      <c r="J232" s="1"/>
      <c r="K232" s="1"/>
      <c r="L232" s="8"/>
      <c r="M232" s="26"/>
      <c r="N232" s="26"/>
      <c r="O232" s="26"/>
      <c r="P232" s="26"/>
      <c r="Q232" s="26"/>
      <c r="R232" s="27"/>
      <c r="S232" s="26"/>
      <c r="T232" s="26"/>
      <c r="U232" s="26"/>
      <c r="V232" s="26"/>
      <c r="W232" s="27"/>
      <c r="X232" s="26"/>
      <c r="Y232" s="26"/>
      <c r="Z232" s="26"/>
      <c r="AA232" s="26"/>
      <c r="AB232" s="26"/>
      <c r="AC232" s="27"/>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row>
    <row r="233" spans="1:57" ht="23.25" customHeight="1" x14ac:dyDescent="0.75">
      <c r="A233" s="27"/>
      <c r="B233" s="26"/>
      <c r="C233" s="26"/>
      <c r="D233" s="26"/>
      <c r="E233" s="26"/>
      <c r="F233" s="26"/>
      <c r="G233" s="18">
        <v>11</v>
      </c>
      <c r="H233" s="254">
        <f>P210</f>
        <v>0</v>
      </c>
      <c r="I233" s="255"/>
      <c r="J233" s="1"/>
      <c r="K233" s="1"/>
      <c r="L233" s="8"/>
      <c r="M233" s="26"/>
      <c r="N233" s="26"/>
      <c r="O233" s="26"/>
      <c r="P233" s="26"/>
      <c r="Q233" s="26"/>
      <c r="R233" s="27"/>
      <c r="S233" s="26"/>
      <c r="T233" s="26"/>
      <c r="U233" s="26"/>
      <c r="V233" s="26"/>
      <c r="W233" s="27"/>
      <c r="X233" s="26"/>
      <c r="Y233" s="26"/>
      <c r="Z233" s="26"/>
      <c r="AA233" s="26"/>
      <c r="AB233" s="26"/>
      <c r="AC233" s="27"/>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row>
    <row r="234" spans="1:57" ht="23.25" customHeight="1" thickBot="1" x14ac:dyDescent="0.9">
      <c r="A234" s="8"/>
      <c r="B234" s="1"/>
      <c r="C234" s="1"/>
      <c r="D234" s="1"/>
      <c r="E234" s="2"/>
      <c r="F234" s="1"/>
      <c r="G234" s="19">
        <v>12</v>
      </c>
      <c r="H234" s="256">
        <f>AA193</f>
        <v>0</v>
      </c>
      <c r="I234" s="257"/>
      <c r="J234" s="1"/>
      <c r="K234" s="1"/>
      <c r="L234" s="8"/>
      <c r="M234" s="1"/>
      <c r="N234" s="1"/>
      <c r="O234" s="1"/>
      <c r="P234" s="1"/>
      <c r="Q234" s="1"/>
      <c r="R234" s="8"/>
      <c r="S234" s="1"/>
      <c r="T234" s="1"/>
      <c r="U234" s="1"/>
      <c r="V234" s="1"/>
      <c r="W234" s="8"/>
      <c r="X234" s="1"/>
      <c r="Y234" s="1"/>
      <c r="Z234" s="1"/>
      <c r="AA234" s="1"/>
      <c r="AB234" s="1"/>
      <c r="AC234" s="8"/>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row>
    <row r="235" spans="1:57" ht="14.25" customHeight="1" x14ac:dyDescent="0.75">
      <c r="A235" s="8"/>
      <c r="B235" s="1"/>
      <c r="C235" s="1"/>
      <c r="D235" s="1"/>
      <c r="E235" s="1"/>
      <c r="F235" s="1"/>
      <c r="G235" s="1"/>
      <c r="H235" s="1"/>
      <c r="I235" s="1"/>
      <c r="J235" s="1"/>
      <c r="K235" s="1"/>
      <c r="L235" s="8"/>
      <c r="M235" s="1"/>
      <c r="N235" s="1"/>
      <c r="O235" s="1"/>
      <c r="P235" s="1"/>
      <c r="Q235" s="1"/>
      <c r="R235" s="8"/>
      <c r="S235" s="1"/>
      <c r="T235" s="1"/>
      <c r="U235" s="1"/>
      <c r="V235" s="1"/>
      <c r="W235" s="8"/>
      <c r="X235" s="1"/>
      <c r="Y235" s="1"/>
      <c r="Z235" s="1"/>
      <c r="AA235" s="1"/>
      <c r="AB235" s="1"/>
      <c r="AC235" s="8"/>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row>
    <row r="236" spans="1:57" ht="14.25" customHeight="1" x14ac:dyDescent="0.75">
      <c r="A236" s="8"/>
      <c r="B236" s="1"/>
      <c r="C236" s="1"/>
      <c r="D236" s="1"/>
      <c r="E236" s="1"/>
      <c r="F236" s="1"/>
      <c r="G236" s="1"/>
      <c r="H236" s="1"/>
      <c r="I236" s="1"/>
      <c r="J236" s="1"/>
      <c r="K236" s="1"/>
      <c r="L236" s="8"/>
      <c r="M236" s="1"/>
      <c r="N236" s="1"/>
      <c r="O236" s="1"/>
      <c r="P236" s="1"/>
      <c r="Q236" s="1"/>
      <c r="R236" s="8"/>
      <c r="S236" s="1"/>
      <c r="T236" s="1"/>
      <c r="U236" s="1"/>
      <c r="V236" s="1"/>
      <c r="W236" s="8"/>
      <c r="X236" s="1"/>
      <c r="Y236" s="1"/>
      <c r="Z236" s="1"/>
      <c r="AA236" s="1"/>
      <c r="AB236" s="1"/>
      <c r="AC236" s="8"/>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row>
    <row r="237" spans="1:57" ht="14.25" customHeight="1" x14ac:dyDescent="0.75">
      <c r="A237" s="8"/>
      <c r="B237" s="1"/>
      <c r="C237" s="1"/>
      <c r="D237" s="1"/>
      <c r="E237" s="1"/>
      <c r="F237" s="1"/>
      <c r="G237" s="1"/>
      <c r="H237" s="1"/>
      <c r="I237" s="1"/>
      <c r="J237" s="1"/>
      <c r="K237" s="1"/>
      <c r="L237" s="8"/>
      <c r="M237" s="1"/>
      <c r="N237" s="1"/>
      <c r="O237" s="1"/>
      <c r="P237" s="1"/>
      <c r="Q237" s="1"/>
      <c r="R237" s="8"/>
      <c r="S237" s="1"/>
      <c r="T237" s="1"/>
      <c r="U237" s="1"/>
      <c r="V237" s="1"/>
      <c r="W237" s="8"/>
      <c r="X237" s="1"/>
      <c r="Y237" s="1"/>
      <c r="Z237" s="1"/>
      <c r="AA237" s="1"/>
      <c r="AB237" s="1"/>
      <c r="AC237" s="8"/>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row>
    <row r="238" spans="1:57" ht="14.25" customHeight="1" thickBot="1" x14ac:dyDescent="0.9">
      <c r="A238" s="8"/>
      <c r="B238" s="1"/>
      <c r="C238" s="1"/>
      <c r="D238" s="1"/>
      <c r="E238" s="1"/>
      <c r="F238" s="1"/>
      <c r="G238" s="1"/>
      <c r="H238" s="1"/>
      <c r="I238" s="1"/>
      <c r="J238" s="1"/>
      <c r="K238" s="1"/>
      <c r="L238" s="8"/>
      <c r="M238" s="1"/>
      <c r="N238" s="1"/>
      <c r="O238" s="1"/>
      <c r="P238" s="1"/>
      <c r="Q238" s="1"/>
      <c r="R238" s="8"/>
      <c r="S238" s="1"/>
      <c r="T238" s="1"/>
      <c r="U238" s="1"/>
      <c r="V238" s="1"/>
      <c r="W238" s="8"/>
      <c r="X238" s="1"/>
      <c r="Y238" s="1"/>
      <c r="Z238" s="1"/>
      <c r="AA238" s="1"/>
      <c r="AB238" s="1"/>
      <c r="AC238" s="8"/>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row>
    <row r="239" spans="1:57" ht="14.25" customHeight="1" thickBot="1" x14ac:dyDescent="0.9">
      <c r="A239" s="8"/>
      <c r="B239" s="1"/>
      <c r="C239" s="1"/>
      <c r="D239" s="1"/>
      <c r="E239" s="1"/>
      <c r="F239" s="1"/>
      <c r="G239" s="1"/>
      <c r="H239" s="1"/>
      <c r="I239" s="1"/>
      <c r="J239" s="1"/>
      <c r="K239" s="1"/>
      <c r="L239" s="249" t="s">
        <v>39</v>
      </c>
      <c r="M239" s="248"/>
      <c r="N239" s="1"/>
      <c r="O239" s="1"/>
      <c r="P239" s="1"/>
      <c r="Q239" s="1"/>
      <c r="R239" s="8"/>
      <c r="S239" s="1"/>
      <c r="T239" s="1"/>
      <c r="U239" s="1"/>
      <c r="V239" s="1"/>
      <c r="W239" s="249" t="s">
        <v>40</v>
      </c>
      <c r="X239" s="248"/>
      <c r="Y239" s="1"/>
      <c r="Z239" s="1"/>
      <c r="AA239" s="1"/>
      <c r="AB239" s="1"/>
      <c r="AC239" s="8"/>
      <c r="AD239" s="265"/>
      <c r="AE239" s="266"/>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row>
    <row r="240" spans="1:57" ht="14.25" customHeight="1" x14ac:dyDescent="0.75">
      <c r="A240" s="8"/>
      <c r="B240" s="1"/>
      <c r="C240" s="1"/>
      <c r="D240" s="1"/>
      <c r="E240" s="1"/>
      <c r="F240" s="1"/>
      <c r="G240" s="1"/>
      <c r="H240" s="1"/>
      <c r="I240" s="1"/>
      <c r="J240" s="1"/>
      <c r="K240" s="1"/>
      <c r="L240" s="18" t="s">
        <v>36</v>
      </c>
      <c r="M240" s="20" t="s">
        <v>41</v>
      </c>
      <c r="N240" s="1"/>
      <c r="O240" s="1"/>
      <c r="P240" s="1"/>
      <c r="Q240" s="1"/>
      <c r="R240" s="8"/>
      <c r="S240" s="1"/>
      <c r="T240" s="1"/>
      <c r="U240" s="1"/>
      <c r="V240" s="1"/>
      <c r="W240" s="18" t="s">
        <v>36</v>
      </c>
      <c r="X240" s="20" t="s">
        <v>42</v>
      </c>
      <c r="Y240" s="1"/>
      <c r="Z240" s="1"/>
      <c r="AA240" s="1"/>
      <c r="AB240" s="1"/>
      <c r="AC240" s="8"/>
      <c r="AD240" s="9"/>
      <c r="AE240" s="9"/>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row>
    <row r="241" spans="1:57" ht="14.25" customHeight="1" x14ac:dyDescent="0.75">
      <c r="A241" s="8"/>
      <c r="B241" s="1"/>
      <c r="C241" s="1"/>
      <c r="D241" s="1"/>
      <c r="E241" s="1"/>
      <c r="F241" s="1"/>
      <c r="G241" s="1"/>
      <c r="H241" s="1"/>
      <c r="I241" s="1"/>
      <c r="J241" s="1"/>
      <c r="K241" s="1"/>
      <c r="L241" s="18">
        <v>1</v>
      </c>
      <c r="M241" s="21" t="e">
        <f>X241</f>
        <v>#VALUE!</v>
      </c>
      <c r="N241" s="1"/>
      <c r="O241" s="1"/>
      <c r="P241" s="1"/>
      <c r="Q241" s="1"/>
      <c r="R241" s="8"/>
      <c r="S241" s="1"/>
      <c r="T241" s="1"/>
      <c r="U241" s="1"/>
      <c r="V241" s="1"/>
      <c r="W241" s="18">
        <v>1</v>
      </c>
      <c r="X241" s="21" t="e">
        <f>F23+F47</f>
        <v>#VALUE!</v>
      </c>
      <c r="Y241" s="1"/>
      <c r="Z241" s="1"/>
      <c r="AA241" s="1"/>
      <c r="AB241" s="1"/>
      <c r="AC241" s="8"/>
      <c r="AD241" s="9"/>
      <c r="AE241" s="22"/>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row>
    <row r="242" spans="1:57" ht="14.25" customHeight="1" x14ac:dyDescent="0.75">
      <c r="A242" s="8"/>
      <c r="B242" s="1"/>
      <c r="C242" s="1"/>
      <c r="D242" s="1"/>
      <c r="E242" s="1"/>
      <c r="F242" s="1"/>
      <c r="G242" s="1"/>
      <c r="H242" s="1"/>
      <c r="I242" s="1"/>
      <c r="J242" s="1"/>
      <c r="K242" s="1"/>
      <c r="L242" s="18">
        <v>2</v>
      </c>
      <c r="M242" s="21" t="e">
        <f>M241+X242</f>
        <v>#VALUE!</v>
      </c>
      <c r="N242" s="1"/>
      <c r="O242" s="1"/>
      <c r="P242" s="1"/>
      <c r="Q242" s="1"/>
      <c r="R242" s="8"/>
      <c r="S242" s="1"/>
      <c r="T242" s="1"/>
      <c r="U242" s="1"/>
      <c r="V242" s="1"/>
      <c r="W242" s="18">
        <v>2</v>
      </c>
      <c r="X242" s="21" t="e">
        <f>Q23+Q47</f>
        <v>#VALUE!</v>
      </c>
      <c r="Y242" s="1"/>
      <c r="Z242" s="1"/>
      <c r="AA242" s="1"/>
      <c r="AB242" s="1"/>
      <c r="AC242" s="8"/>
      <c r="AD242" s="9"/>
      <c r="AE242" s="22"/>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row>
    <row r="243" spans="1:57" ht="14.25" customHeight="1" x14ac:dyDescent="0.75">
      <c r="A243" s="8"/>
      <c r="B243" s="1"/>
      <c r="C243" s="1"/>
      <c r="D243" s="1"/>
      <c r="E243" s="1"/>
      <c r="F243" s="1"/>
      <c r="G243" s="1"/>
      <c r="H243" s="1"/>
      <c r="I243" s="1"/>
      <c r="J243" s="1"/>
      <c r="K243" s="1"/>
      <c r="L243" s="18">
        <v>3</v>
      </c>
      <c r="M243" s="21" t="e">
        <f>M242+X243</f>
        <v>#VALUE!</v>
      </c>
      <c r="N243" s="1"/>
      <c r="O243" s="1"/>
      <c r="P243" s="1"/>
      <c r="Q243" s="1"/>
      <c r="R243" s="8"/>
      <c r="S243" s="1"/>
      <c r="T243" s="1"/>
      <c r="U243" s="1"/>
      <c r="V243" s="1"/>
      <c r="W243" s="18">
        <v>3</v>
      </c>
      <c r="X243" s="21" t="e">
        <f>AB23+AB47</f>
        <v>#VALUE!</v>
      </c>
      <c r="Y243" s="1"/>
      <c r="Z243" s="1"/>
      <c r="AA243" s="1"/>
      <c r="AB243" s="1"/>
      <c r="AC243" s="8"/>
      <c r="AD243" s="9"/>
      <c r="AE243" s="22"/>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row>
    <row r="244" spans="1:57" ht="14.25" customHeight="1" x14ac:dyDescent="0.75">
      <c r="A244" s="8"/>
      <c r="B244" s="1"/>
      <c r="C244" s="1"/>
      <c r="D244" s="1"/>
      <c r="E244" s="1"/>
      <c r="F244" s="1"/>
      <c r="G244" s="1"/>
      <c r="H244" s="1"/>
      <c r="I244" s="1"/>
      <c r="J244" s="1"/>
      <c r="K244" s="1"/>
      <c r="L244" s="18">
        <v>4</v>
      </c>
      <c r="M244" s="21" t="e">
        <f>M243+X244</f>
        <v>#VALUE!</v>
      </c>
      <c r="N244" s="1"/>
      <c r="O244" s="1"/>
      <c r="P244" s="1"/>
      <c r="Q244" s="1"/>
      <c r="R244" s="8"/>
      <c r="S244" s="1"/>
      <c r="T244" s="1"/>
      <c r="U244" s="1"/>
      <c r="V244" s="1"/>
      <c r="W244" s="18">
        <v>4</v>
      </c>
      <c r="X244" s="21" t="e">
        <f>F79+F103</f>
        <v>#VALUE!</v>
      </c>
      <c r="Y244" s="1"/>
      <c r="Z244" s="1"/>
      <c r="AA244" s="1"/>
      <c r="AB244" s="1"/>
      <c r="AC244" s="8"/>
      <c r="AD244" s="9"/>
      <c r="AE244" s="22"/>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row>
    <row r="245" spans="1:57" ht="14.25" customHeight="1" x14ac:dyDescent="0.75">
      <c r="A245" s="8"/>
      <c r="B245" s="1"/>
      <c r="C245" s="1"/>
      <c r="D245" s="1"/>
      <c r="E245" s="1"/>
      <c r="F245" s="1"/>
      <c r="G245" s="1"/>
      <c r="H245" s="1"/>
      <c r="I245" s="1"/>
      <c r="J245" s="1"/>
      <c r="K245" s="1"/>
      <c r="L245" s="18">
        <v>5</v>
      </c>
      <c r="M245" s="21" t="e">
        <f>M244+X245</f>
        <v>#VALUE!</v>
      </c>
      <c r="N245" s="1"/>
      <c r="O245" s="1"/>
      <c r="P245" s="1"/>
      <c r="Q245" s="1"/>
      <c r="R245" s="8"/>
      <c r="S245" s="1"/>
      <c r="T245" s="1"/>
      <c r="U245" s="1"/>
      <c r="V245" s="1"/>
      <c r="W245" s="18">
        <v>5</v>
      </c>
      <c r="X245" s="21" t="e">
        <f>Q79+Q103</f>
        <v>#VALUE!</v>
      </c>
      <c r="Y245" s="1"/>
      <c r="Z245" s="1"/>
      <c r="AA245" s="1"/>
      <c r="AB245" s="1"/>
      <c r="AC245" s="8"/>
      <c r="AD245" s="9"/>
      <c r="AE245" s="22"/>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row>
    <row r="246" spans="1:57" ht="15.75" customHeight="1" x14ac:dyDescent="0.75">
      <c r="A246" s="8"/>
      <c r="B246" s="1"/>
      <c r="C246" s="1"/>
      <c r="D246" s="1"/>
      <c r="E246" s="1"/>
      <c r="F246" s="1"/>
      <c r="G246" s="1"/>
      <c r="H246" s="1"/>
      <c r="I246" s="1"/>
      <c r="J246" s="1"/>
      <c r="K246" s="1"/>
      <c r="L246" s="18">
        <v>6</v>
      </c>
      <c r="M246" s="21" t="e">
        <f>M245+X246</f>
        <v>#VALUE!</v>
      </c>
      <c r="N246" s="1"/>
      <c r="O246" s="1"/>
      <c r="P246" s="1"/>
      <c r="Q246" s="1"/>
      <c r="R246" s="8"/>
      <c r="S246" s="1"/>
      <c r="T246" s="1"/>
      <c r="U246" s="1"/>
      <c r="V246" s="1"/>
      <c r="W246" s="18">
        <v>6</v>
      </c>
      <c r="X246" s="21" t="e">
        <f>AB79+AB103</f>
        <v>#VALUE!</v>
      </c>
      <c r="Y246" s="1"/>
      <c r="Z246" s="1"/>
      <c r="AA246" s="1"/>
      <c r="AB246" s="1"/>
      <c r="AC246" s="8"/>
      <c r="AD246" s="9"/>
      <c r="AE246" s="22"/>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row>
    <row r="247" spans="1:57" ht="15.75" customHeight="1" x14ac:dyDescent="0.75">
      <c r="A247" s="8"/>
      <c r="B247" s="1"/>
      <c r="C247" s="1"/>
      <c r="D247" s="1"/>
      <c r="E247" s="1"/>
      <c r="F247" s="1"/>
      <c r="G247" s="1"/>
      <c r="H247" s="1"/>
      <c r="I247" s="1"/>
      <c r="J247" s="1"/>
      <c r="K247" s="1"/>
      <c r="L247" s="18">
        <v>7</v>
      </c>
      <c r="M247" s="21" t="e">
        <f t="shared" ref="M247:M251" si="1">M246+X247</f>
        <v>#VALUE!</v>
      </c>
      <c r="N247" s="1"/>
      <c r="O247" s="1"/>
      <c r="P247" s="1"/>
      <c r="Q247" s="1"/>
      <c r="R247" s="8"/>
      <c r="S247" s="1"/>
      <c r="T247" s="1"/>
      <c r="U247" s="1"/>
      <c r="V247" s="1"/>
      <c r="W247" s="18">
        <v>7</v>
      </c>
      <c r="X247" s="21" t="e">
        <f>F133+F155</f>
        <v>#VALUE!</v>
      </c>
      <c r="Y247" s="1"/>
      <c r="Z247" s="1"/>
      <c r="AA247" s="1"/>
      <c r="AB247" s="1"/>
      <c r="AC247" s="8"/>
      <c r="AD247" s="9"/>
      <c r="AE247" s="22"/>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row>
    <row r="248" spans="1:57" ht="15.75" customHeight="1" x14ac:dyDescent="0.75">
      <c r="A248" s="27"/>
      <c r="B248" s="26"/>
      <c r="C248" s="26"/>
      <c r="D248" s="26"/>
      <c r="E248" s="26"/>
      <c r="F248" s="26"/>
      <c r="G248" s="26"/>
      <c r="H248" s="1"/>
      <c r="I248" s="1"/>
      <c r="J248" s="26"/>
      <c r="K248" s="26"/>
      <c r="L248" s="18">
        <v>8</v>
      </c>
      <c r="M248" s="21" t="e">
        <f t="shared" si="1"/>
        <v>#VALUE!</v>
      </c>
      <c r="N248" s="26"/>
      <c r="O248" s="26"/>
      <c r="P248" s="26"/>
      <c r="Q248" s="26"/>
      <c r="R248" s="27"/>
      <c r="S248" s="1"/>
      <c r="T248" s="1"/>
      <c r="U248" s="26"/>
      <c r="V248" s="26"/>
      <c r="W248" s="18">
        <v>8</v>
      </c>
      <c r="X248" s="21" t="e">
        <f>Q133+Q155</f>
        <v>#VALUE!</v>
      </c>
      <c r="Y248" s="26"/>
      <c r="Z248" s="26"/>
      <c r="AA248" s="26"/>
      <c r="AB248" s="26"/>
      <c r="AC248" s="27"/>
      <c r="AD248" s="28"/>
      <c r="AE248" s="29"/>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row>
    <row r="249" spans="1:57" ht="15.75" customHeight="1" x14ac:dyDescent="0.75">
      <c r="A249" s="27"/>
      <c r="B249" s="26"/>
      <c r="C249" s="26"/>
      <c r="D249" s="26"/>
      <c r="E249" s="26"/>
      <c r="F249" s="26"/>
      <c r="G249" s="26"/>
      <c r="H249" s="1"/>
      <c r="I249" s="1"/>
      <c r="J249" s="26"/>
      <c r="K249" s="26"/>
      <c r="L249" s="18">
        <v>9</v>
      </c>
      <c r="M249" s="21" t="e">
        <f t="shared" si="1"/>
        <v>#VALUE!</v>
      </c>
      <c r="N249" s="26"/>
      <c r="O249" s="26"/>
      <c r="P249" s="26"/>
      <c r="Q249" s="26"/>
      <c r="R249" s="27"/>
      <c r="S249" s="1"/>
      <c r="T249" s="1"/>
      <c r="U249" s="26"/>
      <c r="V249" s="26"/>
      <c r="W249" s="18">
        <v>9</v>
      </c>
      <c r="X249" s="21" t="e">
        <f>AB133+AB155</f>
        <v>#VALUE!</v>
      </c>
      <c r="Y249" s="26"/>
      <c r="Z249" s="26"/>
      <c r="AA249" s="26"/>
      <c r="AB249" s="26"/>
      <c r="AC249" s="27"/>
      <c r="AD249" s="28"/>
      <c r="AE249" s="29"/>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row>
    <row r="250" spans="1:57" ht="15.75" customHeight="1" x14ac:dyDescent="0.75">
      <c r="A250" s="27"/>
      <c r="B250" s="26"/>
      <c r="C250" s="26"/>
      <c r="D250" s="26"/>
      <c r="E250" s="26"/>
      <c r="F250" s="26"/>
      <c r="G250" s="26"/>
      <c r="H250" s="1"/>
      <c r="I250" s="1"/>
      <c r="J250" s="26"/>
      <c r="K250" s="26"/>
      <c r="L250" s="18">
        <v>10</v>
      </c>
      <c r="M250" s="21" t="e">
        <f t="shared" si="1"/>
        <v>#VALUE!</v>
      </c>
      <c r="N250" s="26"/>
      <c r="O250" s="26"/>
      <c r="P250" s="26"/>
      <c r="Q250" s="26"/>
      <c r="R250" s="27"/>
      <c r="S250" s="1"/>
      <c r="T250" s="1"/>
      <c r="U250" s="26"/>
      <c r="V250" s="26"/>
      <c r="W250" s="18">
        <v>10</v>
      </c>
      <c r="X250" s="21" t="e">
        <f>F184+F206</f>
        <v>#VALUE!</v>
      </c>
      <c r="Y250" s="26"/>
      <c r="Z250" s="26"/>
      <c r="AA250" s="26"/>
      <c r="AB250" s="26"/>
      <c r="AC250" s="27"/>
      <c r="AD250" s="28"/>
      <c r="AE250" s="29"/>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row>
    <row r="251" spans="1:57" ht="15.75" customHeight="1" x14ac:dyDescent="0.75">
      <c r="A251" s="27"/>
      <c r="B251" s="26"/>
      <c r="C251" s="26"/>
      <c r="D251" s="26"/>
      <c r="E251" s="26"/>
      <c r="F251" s="26"/>
      <c r="G251" s="26"/>
      <c r="H251" s="1"/>
      <c r="I251" s="1"/>
      <c r="J251" s="26"/>
      <c r="K251" s="26"/>
      <c r="L251" s="18">
        <v>11</v>
      </c>
      <c r="M251" s="21" t="e">
        <f t="shared" si="1"/>
        <v>#VALUE!</v>
      </c>
      <c r="N251" s="26"/>
      <c r="O251" s="26"/>
      <c r="P251" s="26"/>
      <c r="Q251" s="26"/>
      <c r="R251" s="27"/>
      <c r="S251" s="1"/>
      <c r="T251" s="1"/>
      <c r="U251" s="26"/>
      <c r="V251" s="26"/>
      <c r="W251" s="18">
        <v>11</v>
      </c>
      <c r="X251" s="21" t="e">
        <f>Q184+Q206</f>
        <v>#VALUE!</v>
      </c>
      <c r="Y251" s="26"/>
      <c r="Z251" s="26"/>
      <c r="AA251" s="26"/>
      <c r="AB251" s="26"/>
      <c r="AC251" s="27"/>
      <c r="AD251" s="28"/>
      <c r="AE251" s="29"/>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row>
    <row r="252" spans="1:57" ht="14.25" customHeight="1" thickBot="1" x14ac:dyDescent="0.9">
      <c r="A252" s="8"/>
      <c r="B252" s="1"/>
      <c r="C252" s="1"/>
      <c r="D252" s="1"/>
      <c r="E252" s="1"/>
      <c r="F252" s="1"/>
      <c r="G252" s="1"/>
      <c r="H252" s="1"/>
      <c r="I252" s="1"/>
      <c r="J252" s="1"/>
      <c r="K252" s="1"/>
      <c r="L252" s="23">
        <v>12</v>
      </c>
      <c r="M252" s="24" t="e">
        <f>M251+X252</f>
        <v>#VALUE!</v>
      </c>
      <c r="N252" s="1"/>
      <c r="O252" s="1"/>
      <c r="P252" s="1"/>
      <c r="Q252" s="1"/>
      <c r="R252" s="8"/>
      <c r="S252" s="1"/>
      <c r="T252" s="1"/>
      <c r="U252" s="1"/>
      <c r="V252" s="1"/>
      <c r="W252" s="23">
        <v>12</v>
      </c>
      <c r="X252" s="24" t="e">
        <f>AB173+AB184</f>
        <v>#VALUE!</v>
      </c>
      <c r="Y252" s="1"/>
      <c r="Z252" s="1"/>
      <c r="AA252" s="1"/>
      <c r="AB252" s="1"/>
      <c r="AC252" s="8"/>
      <c r="AD252" s="9"/>
      <c r="AE252" s="22"/>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row>
    <row r="253" spans="1:57" ht="14.25" customHeight="1" x14ac:dyDescent="0.75">
      <c r="A253" s="8"/>
      <c r="B253" s="1"/>
      <c r="C253" s="1"/>
      <c r="D253" s="1"/>
      <c r="E253" s="1"/>
      <c r="F253" s="1"/>
      <c r="G253" s="1"/>
      <c r="H253" s="1"/>
      <c r="I253" s="1"/>
      <c r="J253" s="1"/>
      <c r="K253" s="1"/>
      <c r="L253" s="25"/>
      <c r="M253" s="25"/>
      <c r="N253" s="1"/>
      <c r="O253" s="1"/>
      <c r="P253" s="1"/>
      <c r="Q253" s="1"/>
      <c r="R253" s="8"/>
      <c r="S253" s="1"/>
      <c r="T253" s="1"/>
      <c r="U253" s="1"/>
      <c r="V253" s="1"/>
      <c r="W253" s="25"/>
      <c r="X253" s="25"/>
      <c r="Y253" s="1"/>
      <c r="Z253" s="1"/>
      <c r="AA253" s="1"/>
      <c r="AB253" s="1"/>
      <c r="AC253" s="8"/>
      <c r="AD253" s="25"/>
      <c r="AE253" s="25"/>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row>
    <row r="254" spans="1:57" ht="14.25" customHeight="1" thickBot="1" x14ac:dyDescent="0.9">
      <c r="A254" s="8"/>
      <c r="B254" s="1"/>
      <c r="C254" s="1"/>
      <c r="D254" s="1"/>
      <c r="E254" s="1"/>
      <c r="F254" s="1"/>
      <c r="G254" s="1"/>
      <c r="H254" s="1"/>
      <c r="I254" s="1"/>
      <c r="J254" s="1"/>
      <c r="K254" s="1"/>
      <c r="L254" s="25"/>
      <c r="M254" s="25"/>
      <c r="N254" s="1"/>
      <c r="O254" s="1"/>
      <c r="P254" s="1"/>
      <c r="Q254" s="1"/>
      <c r="R254" s="8"/>
      <c r="S254" s="1"/>
      <c r="T254" s="1"/>
      <c r="U254" s="1"/>
      <c r="V254" s="1"/>
      <c r="W254" s="25"/>
      <c r="X254" s="25"/>
      <c r="Y254" s="1"/>
      <c r="Z254" s="1"/>
      <c r="AA254" s="1"/>
      <c r="AB254" s="1"/>
      <c r="AC254" s="8"/>
      <c r="AD254" s="25"/>
      <c r="AE254" s="25"/>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row>
    <row r="255" spans="1:57" ht="14.25" customHeight="1" thickBot="1" x14ac:dyDescent="0.9">
      <c r="A255" s="8"/>
      <c r="B255" s="1"/>
      <c r="C255" s="1"/>
      <c r="D255" s="1"/>
      <c r="E255" s="1"/>
      <c r="F255" s="1"/>
      <c r="G255" s="1"/>
      <c r="H255" s="1"/>
      <c r="I255" s="1"/>
      <c r="J255" s="1"/>
      <c r="K255" s="1"/>
      <c r="L255" s="249" t="s">
        <v>43</v>
      </c>
      <c r="M255" s="248"/>
      <c r="N255" s="1"/>
      <c r="O255" s="1"/>
      <c r="P255" s="1"/>
      <c r="Q255" s="1"/>
      <c r="R255" s="8"/>
      <c r="S255" s="1"/>
      <c r="T255" s="1"/>
      <c r="U255" s="1"/>
      <c r="V255" s="1"/>
      <c r="W255" s="249" t="s">
        <v>44</v>
      </c>
      <c r="X255" s="248"/>
      <c r="Y255" s="1"/>
      <c r="Z255" s="1"/>
      <c r="AA255" s="1"/>
      <c r="AB255" s="1"/>
      <c r="AC255" s="8"/>
      <c r="AD255" s="265"/>
      <c r="AE255" s="266"/>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row>
    <row r="256" spans="1:57" ht="14.25" customHeight="1" x14ac:dyDescent="0.75">
      <c r="A256" s="8"/>
      <c r="B256" s="1"/>
      <c r="C256" s="1"/>
      <c r="D256" s="1"/>
      <c r="E256" s="1"/>
      <c r="F256" s="1"/>
      <c r="G256" s="1"/>
      <c r="H256" s="1"/>
      <c r="I256" s="1"/>
      <c r="J256" s="1"/>
      <c r="K256" s="1"/>
      <c r="L256" s="18" t="s">
        <v>36</v>
      </c>
      <c r="M256" s="20" t="s">
        <v>41</v>
      </c>
      <c r="N256" s="1"/>
      <c r="O256" s="1"/>
      <c r="P256" s="1"/>
      <c r="Q256" s="1"/>
      <c r="R256" s="8"/>
      <c r="S256" s="1"/>
      <c r="T256" s="1"/>
      <c r="U256" s="1"/>
      <c r="V256" s="1"/>
      <c r="W256" s="18" t="s">
        <v>36</v>
      </c>
      <c r="X256" s="20" t="s">
        <v>45</v>
      </c>
      <c r="Y256" s="1"/>
      <c r="Z256" s="1"/>
      <c r="AA256" s="1"/>
      <c r="AB256" s="1"/>
      <c r="AC256" s="8"/>
      <c r="AD256" s="9"/>
      <c r="AE256" s="9"/>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row>
    <row r="257" spans="1:57" ht="14.25" customHeight="1" x14ac:dyDescent="0.75">
      <c r="A257" s="8"/>
      <c r="B257" s="1"/>
      <c r="C257" s="1"/>
      <c r="D257" s="1"/>
      <c r="E257" s="1"/>
      <c r="F257" s="1"/>
      <c r="G257" s="1"/>
      <c r="H257" s="1"/>
      <c r="I257" s="1"/>
      <c r="J257" s="1"/>
      <c r="K257" s="1"/>
      <c r="L257" s="18">
        <v>1</v>
      </c>
      <c r="M257" s="21" t="e">
        <f>X257</f>
        <v>#VALUE!</v>
      </c>
      <c r="N257" s="1"/>
      <c r="O257" s="1"/>
      <c r="P257" s="1"/>
      <c r="Q257" s="1"/>
      <c r="R257" s="8"/>
      <c r="S257" s="1"/>
      <c r="T257" s="1"/>
      <c r="U257" s="1"/>
      <c r="V257" s="1"/>
      <c r="W257" s="18">
        <v>1</v>
      </c>
      <c r="X257" s="21" t="e">
        <f>F12+F24+F48</f>
        <v>#VALUE!</v>
      </c>
      <c r="Y257" s="1"/>
      <c r="Z257" s="1"/>
      <c r="AA257" s="1"/>
      <c r="AB257" s="1"/>
      <c r="AC257" s="8"/>
      <c r="AD257" s="9"/>
      <c r="AE257" s="22"/>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row>
    <row r="258" spans="1:57" ht="14.25" customHeight="1" x14ac:dyDescent="0.75">
      <c r="A258" s="8"/>
      <c r="B258" s="1"/>
      <c r="C258" s="1"/>
      <c r="D258" s="1"/>
      <c r="E258" s="1"/>
      <c r="F258" s="1"/>
      <c r="G258" s="1"/>
      <c r="H258" s="1"/>
      <c r="I258" s="1"/>
      <c r="J258" s="1"/>
      <c r="K258" s="1"/>
      <c r="L258" s="18">
        <v>2</v>
      </c>
      <c r="M258" s="21" t="e">
        <f t="shared" ref="M258:M263" si="2">M257+X258</f>
        <v>#VALUE!</v>
      </c>
      <c r="N258" s="1"/>
      <c r="O258" s="1"/>
      <c r="P258" s="1"/>
      <c r="Q258" s="1"/>
      <c r="R258" s="8"/>
      <c r="S258" s="1"/>
      <c r="T258" s="1"/>
      <c r="U258" s="1"/>
      <c r="V258" s="1"/>
      <c r="W258" s="18">
        <v>2</v>
      </c>
      <c r="X258" s="21" t="e">
        <f>Q12+Q24+Q48</f>
        <v>#VALUE!</v>
      </c>
      <c r="Y258" s="1"/>
      <c r="Z258" s="1"/>
      <c r="AA258" s="1"/>
      <c r="AB258" s="1"/>
      <c r="AC258" s="8"/>
      <c r="AD258" s="9"/>
      <c r="AE258" s="22"/>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row>
    <row r="259" spans="1:57" ht="14.25" customHeight="1" x14ac:dyDescent="0.75">
      <c r="A259" s="8"/>
      <c r="B259" s="1"/>
      <c r="C259" s="1"/>
      <c r="D259" s="1"/>
      <c r="E259" s="1"/>
      <c r="F259" s="1"/>
      <c r="G259" s="1"/>
      <c r="H259" s="1"/>
      <c r="I259" s="1"/>
      <c r="J259" s="1"/>
      <c r="K259" s="1"/>
      <c r="L259" s="18">
        <v>3</v>
      </c>
      <c r="M259" s="21" t="e">
        <f t="shared" si="2"/>
        <v>#VALUE!</v>
      </c>
      <c r="N259" s="1"/>
      <c r="O259" s="1"/>
      <c r="P259" s="1"/>
      <c r="Q259" s="1"/>
      <c r="R259" s="8"/>
      <c r="S259" s="1"/>
      <c r="T259" s="1"/>
      <c r="U259" s="1"/>
      <c r="V259" s="1"/>
      <c r="W259" s="18">
        <v>3</v>
      </c>
      <c r="X259" s="21" t="e">
        <f>AB12+AB24+AB48</f>
        <v>#VALUE!</v>
      </c>
      <c r="Y259" s="1"/>
      <c r="Z259" s="1"/>
      <c r="AA259" s="1"/>
      <c r="AB259" s="1"/>
      <c r="AC259" s="8"/>
      <c r="AD259" s="9"/>
      <c r="AE259" s="22"/>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row>
    <row r="260" spans="1:57" ht="14.25" customHeight="1" x14ac:dyDescent="0.75">
      <c r="A260" s="8"/>
      <c r="B260" s="1"/>
      <c r="C260" s="1"/>
      <c r="D260" s="1"/>
      <c r="E260" s="1"/>
      <c r="F260" s="1"/>
      <c r="G260" s="1"/>
      <c r="H260" s="1"/>
      <c r="I260" s="1"/>
      <c r="J260" s="1"/>
      <c r="K260" s="1"/>
      <c r="L260" s="18">
        <v>4</v>
      </c>
      <c r="M260" s="21" t="e">
        <f t="shared" si="2"/>
        <v>#VALUE!</v>
      </c>
      <c r="N260" s="1"/>
      <c r="O260" s="1"/>
      <c r="P260" s="1"/>
      <c r="Q260" s="1"/>
      <c r="R260" s="8"/>
      <c r="S260" s="1"/>
      <c r="T260" s="1"/>
      <c r="U260" s="1"/>
      <c r="V260" s="1"/>
      <c r="W260" s="18">
        <v>4</v>
      </c>
      <c r="X260" s="21" t="e">
        <f>F68+F80+F104</f>
        <v>#VALUE!</v>
      </c>
      <c r="Y260" s="1"/>
      <c r="Z260" s="1"/>
      <c r="AA260" s="1"/>
      <c r="AB260" s="1"/>
      <c r="AC260" s="8"/>
      <c r="AD260" s="9"/>
      <c r="AE260" s="22"/>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row>
    <row r="261" spans="1:57" ht="14.25" customHeight="1" x14ac:dyDescent="0.75">
      <c r="A261" s="8"/>
      <c r="B261" s="1"/>
      <c r="C261" s="1"/>
      <c r="D261" s="1"/>
      <c r="E261" s="1"/>
      <c r="F261" s="1"/>
      <c r="G261" s="1"/>
      <c r="H261" s="1"/>
      <c r="I261" s="1"/>
      <c r="J261" s="1"/>
      <c r="K261" s="1"/>
      <c r="L261" s="18">
        <v>5</v>
      </c>
      <c r="M261" s="21" t="e">
        <f t="shared" si="2"/>
        <v>#VALUE!</v>
      </c>
      <c r="N261" s="1"/>
      <c r="O261" s="1"/>
      <c r="P261" s="1"/>
      <c r="Q261" s="1"/>
      <c r="R261" s="8"/>
      <c r="S261" s="1"/>
      <c r="T261" s="1"/>
      <c r="U261" s="1"/>
      <c r="V261" s="1"/>
      <c r="W261" s="18">
        <v>5</v>
      </c>
      <c r="X261" s="21" t="e">
        <f>Q68+Q80+Q104</f>
        <v>#VALUE!</v>
      </c>
      <c r="Y261" s="1"/>
      <c r="Z261" s="1"/>
      <c r="AA261" s="1"/>
      <c r="AB261" s="1"/>
      <c r="AC261" s="8"/>
      <c r="AD261" s="9"/>
      <c r="AE261" s="22"/>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row>
    <row r="262" spans="1:57" ht="14.25" customHeight="1" x14ac:dyDescent="0.75">
      <c r="A262" s="8"/>
      <c r="B262" s="1"/>
      <c r="C262" s="1"/>
      <c r="D262" s="1"/>
      <c r="E262" s="1"/>
      <c r="F262" s="1"/>
      <c r="G262" s="1"/>
      <c r="H262" s="1"/>
      <c r="I262" s="1"/>
      <c r="J262" s="1"/>
      <c r="K262" s="1"/>
      <c r="L262" s="18">
        <v>6</v>
      </c>
      <c r="M262" s="21" t="e">
        <f t="shared" si="2"/>
        <v>#VALUE!</v>
      </c>
      <c r="N262" s="1"/>
      <c r="O262" s="1"/>
      <c r="P262" s="1"/>
      <c r="Q262" s="1"/>
      <c r="R262" s="8"/>
      <c r="S262" s="1"/>
      <c r="T262" s="1"/>
      <c r="U262" s="1"/>
      <c r="V262" s="1"/>
      <c r="W262" s="18">
        <v>6</v>
      </c>
      <c r="X262" s="21" t="e">
        <f>AB68+AB80+AB104</f>
        <v>#VALUE!</v>
      </c>
      <c r="Y262" s="1"/>
      <c r="Z262" s="1"/>
      <c r="AA262" s="1"/>
      <c r="AB262" s="1"/>
      <c r="AC262" s="8"/>
      <c r="AD262" s="9"/>
      <c r="AE262" s="22"/>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row>
    <row r="263" spans="1:57" ht="14.25" customHeight="1" x14ac:dyDescent="0.75">
      <c r="A263" s="8"/>
      <c r="B263" s="1"/>
      <c r="C263" s="1"/>
      <c r="D263" s="1"/>
      <c r="E263" s="1"/>
      <c r="F263" s="1"/>
      <c r="G263" s="1"/>
      <c r="H263" s="1"/>
      <c r="I263" s="1"/>
      <c r="J263" s="1"/>
      <c r="K263" s="1"/>
      <c r="L263" s="18">
        <v>7</v>
      </c>
      <c r="M263" s="21" t="e">
        <f t="shared" si="2"/>
        <v>#VALUE!</v>
      </c>
      <c r="N263" s="1"/>
      <c r="O263" s="1"/>
      <c r="P263" s="1"/>
      <c r="Q263" s="1"/>
      <c r="R263" s="8"/>
      <c r="S263" s="1"/>
      <c r="T263" s="1"/>
      <c r="U263" s="1"/>
      <c r="V263" s="1"/>
      <c r="W263" s="18">
        <v>7</v>
      </c>
      <c r="X263" s="21" t="e">
        <f>F122+F134+F156</f>
        <v>#VALUE!</v>
      </c>
      <c r="Y263" s="1"/>
      <c r="Z263" s="1"/>
      <c r="AA263" s="1"/>
      <c r="AB263" s="1"/>
      <c r="AC263" s="8"/>
      <c r="AD263" s="9"/>
      <c r="AE263" s="22"/>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row>
    <row r="264" spans="1:57" ht="14.25" customHeight="1" x14ac:dyDescent="0.75">
      <c r="A264" s="27"/>
      <c r="B264" s="26"/>
      <c r="C264" s="26"/>
      <c r="D264" s="26"/>
      <c r="E264" s="26"/>
      <c r="F264" s="26"/>
      <c r="G264" s="26"/>
      <c r="H264" s="1"/>
      <c r="I264" s="1"/>
      <c r="J264" s="26"/>
      <c r="K264" s="26"/>
      <c r="L264" s="18">
        <v>8</v>
      </c>
      <c r="M264" s="21" t="e">
        <f t="shared" ref="M264:M267" si="3">M263+X264</f>
        <v>#VALUE!</v>
      </c>
      <c r="N264" s="26"/>
      <c r="O264" s="26"/>
      <c r="P264" s="26"/>
      <c r="Q264" s="26"/>
      <c r="R264" s="27"/>
      <c r="S264" s="1"/>
      <c r="T264" s="1"/>
      <c r="U264" s="26"/>
      <c r="V264" s="26"/>
      <c r="W264" s="18">
        <v>8</v>
      </c>
      <c r="X264" s="21" t="e">
        <f>Q122+Q134+Q156</f>
        <v>#VALUE!</v>
      </c>
      <c r="Y264" s="26"/>
      <c r="Z264" s="26"/>
      <c r="AA264" s="26"/>
      <c r="AB264" s="26"/>
      <c r="AC264" s="27"/>
      <c r="AD264" s="28"/>
      <c r="AE264" s="29"/>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row>
    <row r="265" spans="1:57" ht="14.25" customHeight="1" x14ac:dyDescent="0.75">
      <c r="A265" s="27"/>
      <c r="B265" s="26"/>
      <c r="C265" s="26"/>
      <c r="D265" s="26"/>
      <c r="E265" s="26"/>
      <c r="F265" s="26"/>
      <c r="G265" s="26"/>
      <c r="H265" s="1"/>
      <c r="I265" s="1"/>
      <c r="J265" s="26"/>
      <c r="K265" s="26"/>
      <c r="L265" s="18">
        <v>9</v>
      </c>
      <c r="M265" s="21" t="e">
        <f t="shared" si="3"/>
        <v>#VALUE!</v>
      </c>
      <c r="N265" s="26"/>
      <c r="O265" s="26"/>
      <c r="P265" s="26"/>
      <c r="Q265" s="26"/>
      <c r="R265" s="27"/>
      <c r="S265" s="1"/>
      <c r="T265" s="1"/>
      <c r="U265" s="26"/>
      <c r="V265" s="26"/>
      <c r="W265" s="18">
        <v>9</v>
      </c>
      <c r="X265" s="21" t="e">
        <f>AB122+AB134+AB156</f>
        <v>#VALUE!</v>
      </c>
      <c r="Y265" s="26"/>
      <c r="Z265" s="26"/>
      <c r="AA265" s="26"/>
      <c r="AB265" s="26"/>
      <c r="AC265" s="27"/>
      <c r="AD265" s="28"/>
      <c r="AE265" s="29"/>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row>
    <row r="266" spans="1:57" ht="14.25" customHeight="1" x14ac:dyDescent="0.75">
      <c r="A266" s="27"/>
      <c r="B266" s="26"/>
      <c r="C266" s="26"/>
      <c r="D266" s="26"/>
      <c r="E266" s="26"/>
      <c r="F266" s="26"/>
      <c r="G266" s="26"/>
      <c r="H266" s="1"/>
      <c r="I266" s="1"/>
      <c r="J266" s="26"/>
      <c r="K266" s="26"/>
      <c r="L266" s="18">
        <v>10</v>
      </c>
      <c r="M266" s="21" t="e">
        <f t="shared" si="3"/>
        <v>#VALUE!</v>
      </c>
      <c r="N266" s="26"/>
      <c r="O266" s="26"/>
      <c r="P266" s="26"/>
      <c r="Q266" s="26"/>
      <c r="R266" s="27"/>
      <c r="S266" s="1"/>
      <c r="T266" s="1"/>
      <c r="U266" s="26"/>
      <c r="V266" s="26"/>
      <c r="W266" s="18">
        <v>10</v>
      </c>
      <c r="X266" s="21" t="e">
        <f>F173+F185+F207</f>
        <v>#VALUE!</v>
      </c>
      <c r="Y266" s="26"/>
      <c r="Z266" s="26"/>
      <c r="AA266" s="26"/>
      <c r="AB266" s="26"/>
      <c r="AC266" s="27"/>
      <c r="AD266" s="28"/>
      <c r="AE266" s="29"/>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row>
    <row r="267" spans="1:57" ht="14.25" customHeight="1" x14ac:dyDescent="0.75">
      <c r="A267" s="27"/>
      <c r="B267" s="26"/>
      <c r="C267" s="26"/>
      <c r="D267" s="26"/>
      <c r="E267" s="26"/>
      <c r="F267" s="26"/>
      <c r="G267" s="26"/>
      <c r="H267" s="1"/>
      <c r="I267" s="1"/>
      <c r="J267" s="26"/>
      <c r="K267" s="26"/>
      <c r="L267" s="18">
        <v>11</v>
      </c>
      <c r="M267" s="21" t="e">
        <f t="shared" si="3"/>
        <v>#VALUE!</v>
      </c>
      <c r="N267" s="26"/>
      <c r="O267" s="26"/>
      <c r="P267" s="26"/>
      <c r="Q267" s="26"/>
      <c r="R267" s="27"/>
      <c r="S267" s="1"/>
      <c r="T267" s="1"/>
      <c r="U267" s="26"/>
      <c r="V267" s="26"/>
      <c r="W267" s="18">
        <v>11</v>
      </c>
      <c r="X267" s="21" t="e">
        <f>Q173+Q185+Q207</f>
        <v>#VALUE!</v>
      </c>
      <c r="Y267" s="26"/>
      <c r="Z267" s="26"/>
      <c r="AA267" s="26"/>
      <c r="AB267" s="26"/>
      <c r="AC267" s="27"/>
      <c r="AD267" s="28"/>
      <c r="AE267" s="29"/>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row>
    <row r="268" spans="1:57" ht="14.25" customHeight="1" thickBot="1" x14ac:dyDescent="0.9">
      <c r="A268" s="8"/>
      <c r="B268" s="1"/>
      <c r="C268" s="1"/>
      <c r="D268" s="1"/>
      <c r="E268" s="1"/>
      <c r="F268" s="1"/>
      <c r="G268" s="1"/>
      <c r="H268" s="1"/>
      <c r="I268" s="1"/>
      <c r="J268" s="1"/>
      <c r="K268" s="1"/>
      <c r="L268" s="23">
        <v>12</v>
      </c>
      <c r="M268" s="24" t="e">
        <f>M267+X268</f>
        <v>#VALUE!</v>
      </c>
      <c r="N268" s="1"/>
      <c r="O268" s="1"/>
      <c r="P268" s="1"/>
      <c r="Q268" s="1"/>
      <c r="R268" s="8"/>
      <c r="S268" s="1"/>
      <c r="T268" s="1"/>
      <c r="U268" s="1"/>
      <c r="V268" s="1"/>
      <c r="W268" s="23">
        <v>12</v>
      </c>
      <c r="X268" s="24" t="e">
        <f>AB174+AB185</f>
        <v>#VALUE!</v>
      </c>
      <c r="Y268" s="1"/>
      <c r="Z268" s="1"/>
      <c r="AA268" s="1"/>
      <c r="AB268" s="1"/>
      <c r="AC268" s="8"/>
      <c r="AD268" s="9"/>
      <c r="AE268" s="22"/>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row>
    <row r="269" spans="1:57" ht="14.25" customHeight="1" x14ac:dyDescent="0.75">
      <c r="A269" s="8"/>
      <c r="B269" s="1"/>
      <c r="C269" s="1"/>
      <c r="D269" s="1"/>
      <c r="E269" s="1"/>
      <c r="F269" s="1"/>
      <c r="G269" s="1"/>
      <c r="H269" s="1"/>
      <c r="I269" s="1"/>
      <c r="J269" s="1"/>
      <c r="K269" s="1"/>
      <c r="L269" s="25"/>
      <c r="M269" s="25"/>
      <c r="N269" s="1"/>
      <c r="O269" s="1"/>
      <c r="P269" s="1"/>
      <c r="Q269" s="1"/>
      <c r="R269" s="8"/>
      <c r="S269" s="1"/>
      <c r="T269" s="1"/>
      <c r="U269" s="1"/>
      <c r="V269" s="1"/>
      <c r="W269" s="25"/>
      <c r="X269" s="25"/>
      <c r="Y269" s="1"/>
      <c r="Z269" s="1"/>
      <c r="AA269" s="1"/>
      <c r="AB269" s="1"/>
      <c r="AC269" s="8"/>
      <c r="AD269" s="25"/>
      <c r="AE269" s="25"/>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row>
    <row r="270" spans="1:57" ht="14.25" customHeight="1" thickBot="1" x14ac:dyDescent="0.9">
      <c r="A270" s="8"/>
      <c r="B270" s="1"/>
      <c r="C270" s="1"/>
      <c r="D270" s="1"/>
      <c r="E270" s="1"/>
      <c r="F270" s="1"/>
      <c r="G270" s="1"/>
      <c r="H270" s="1"/>
      <c r="I270" s="1"/>
      <c r="J270" s="1"/>
      <c r="K270" s="1"/>
      <c r="L270" s="25"/>
      <c r="M270" s="25"/>
      <c r="N270" s="1"/>
      <c r="O270" s="1"/>
      <c r="P270" s="1"/>
      <c r="Q270" s="1"/>
      <c r="R270" s="8"/>
      <c r="S270" s="1"/>
      <c r="T270" s="1"/>
      <c r="U270" s="1"/>
      <c r="V270" s="1"/>
      <c r="W270" s="25"/>
      <c r="X270" s="25"/>
      <c r="Y270" s="1"/>
      <c r="Z270" s="1"/>
      <c r="AA270" s="1"/>
      <c r="AB270" s="1"/>
      <c r="AC270" s="8"/>
      <c r="AD270" s="25"/>
      <c r="AE270" s="25"/>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row>
    <row r="271" spans="1:57" ht="14.25" customHeight="1" thickBot="1" x14ac:dyDescent="0.9">
      <c r="A271" s="8"/>
      <c r="B271" s="1"/>
      <c r="C271" s="1"/>
      <c r="D271" s="1"/>
      <c r="E271" s="1"/>
      <c r="F271" s="1"/>
      <c r="G271" s="1"/>
      <c r="H271" s="1"/>
      <c r="I271" s="1"/>
      <c r="J271" s="1"/>
      <c r="K271" s="1"/>
      <c r="L271" s="249" t="s">
        <v>46</v>
      </c>
      <c r="M271" s="248"/>
      <c r="N271" s="1"/>
      <c r="O271" s="1"/>
      <c r="P271" s="1"/>
      <c r="Q271" s="1"/>
      <c r="R271" s="8"/>
      <c r="S271" s="1"/>
      <c r="T271" s="1"/>
      <c r="U271" s="1"/>
      <c r="V271" s="1"/>
      <c r="W271" s="249" t="s">
        <v>47</v>
      </c>
      <c r="X271" s="248"/>
      <c r="Y271" s="1"/>
      <c r="Z271" s="1"/>
      <c r="AA271" s="1"/>
      <c r="AB271" s="1"/>
      <c r="AC271" s="8"/>
      <c r="AD271" s="265"/>
      <c r="AE271" s="266"/>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row>
    <row r="272" spans="1:57" ht="14.25" customHeight="1" x14ac:dyDescent="0.75">
      <c r="A272" s="8"/>
      <c r="B272" s="1"/>
      <c r="C272" s="1"/>
      <c r="D272" s="1"/>
      <c r="E272" s="1"/>
      <c r="F272" s="1"/>
      <c r="G272" s="1"/>
      <c r="H272" s="1"/>
      <c r="I272" s="1"/>
      <c r="J272" s="1"/>
      <c r="K272" s="1"/>
      <c r="L272" s="18" t="s">
        <v>36</v>
      </c>
      <c r="M272" s="20" t="s">
        <v>41</v>
      </c>
      <c r="N272" s="1"/>
      <c r="O272" s="1"/>
      <c r="P272" s="1"/>
      <c r="Q272" s="1"/>
      <c r="R272" s="8"/>
      <c r="S272" s="1"/>
      <c r="T272" s="1"/>
      <c r="U272" s="1"/>
      <c r="V272" s="1"/>
      <c r="W272" s="18" t="s">
        <v>36</v>
      </c>
      <c r="X272" s="20" t="s">
        <v>42</v>
      </c>
      <c r="Y272" s="1"/>
      <c r="Z272" s="1"/>
      <c r="AA272" s="1"/>
      <c r="AB272" s="1"/>
      <c r="AC272" s="8"/>
      <c r="AD272" s="9"/>
      <c r="AE272" s="9"/>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row>
    <row r="273" spans="1:57" ht="14.25" customHeight="1" x14ac:dyDescent="0.75">
      <c r="A273" s="8"/>
      <c r="B273" s="1"/>
      <c r="C273" s="1"/>
      <c r="D273" s="1"/>
      <c r="E273" s="1"/>
      <c r="F273" s="1"/>
      <c r="G273" s="1"/>
      <c r="H273" s="1"/>
      <c r="I273" s="1"/>
      <c r="J273" s="1"/>
      <c r="K273" s="1"/>
      <c r="L273" s="18">
        <v>1</v>
      </c>
      <c r="M273" s="21" t="e">
        <f>X273</f>
        <v>#VALUE!</v>
      </c>
      <c r="N273" s="1"/>
      <c r="O273" s="1"/>
      <c r="P273" s="1"/>
      <c r="Q273" s="1"/>
      <c r="R273" s="8"/>
      <c r="S273" s="1"/>
      <c r="T273" s="1"/>
      <c r="U273" s="1"/>
      <c r="V273" s="1"/>
      <c r="W273" s="18">
        <v>1</v>
      </c>
      <c r="X273" s="21" t="e">
        <f>F13+F35</f>
        <v>#VALUE!</v>
      </c>
      <c r="Y273" s="1"/>
      <c r="Z273" s="1"/>
      <c r="AA273" s="1"/>
      <c r="AB273" s="1"/>
      <c r="AC273" s="8"/>
      <c r="AD273" s="9"/>
      <c r="AE273" s="22"/>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row>
    <row r="274" spans="1:57" ht="14.25" customHeight="1" x14ac:dyDescent="0.75">
      <c r="A274" s="8"/>
      <c r="B274" s="1"/>
      <c r="C274" s="1"/>
      <c r="D274" s="1"/>
      <c r="E274" s="1"/>
      <c r="F274" s="1"/>
      <c r="G274" s="1"/>
      <c r="H274" s="1"/>
      <c r="I274" s="1"/>
      <c r="J274" s="1"/>
      <c r="K274" s="1"/>
      <c r="L274" s="18">
        <v>2</v>
      </c>
      <c r="M274" s="21" t="e">
        <f t="shared" ref="M274:M279" si="4">M273+X274</f>
        <v>#VALUE!</v>
      </c>
      <c r="N274" s="1"/>
      <c r="O274" s="1"/>
      <c r="P274" s="1"/>
      <c r="Q274" s="1"/>
      <c r="R274" s="8"/>
      <c r="S274" s="1"/>
      <c r="T274" s="1"/>
      <c r="U274" s="1"/>
      <c r="V274" s="1"/>
      <c r="W274" s="18">
        <v>2</v>
      </c>
      <c r="X274" s="21" t="e">
        <f>Q13+Q35</f>
        <v>#VALUE!</v>
      </c>
      <c r="Y274" s="1"/>
      <c r="Z274" s="1"/>
      <c r="AA274" s="1"/>
      <c r="AB274" s="1"/>
      <c r="AC274" s="8"/>
      <c r="AD274" s="9"/>
      <c r="AE274" s="22"/>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row>
    <row r="275" spans="1:57" ht="14.25" customHeight="1" x14ac:dyDescent="0.75">
      <c r="A275" s="8"/>
      <c r="B275" s="1"/>
      <c r="C275" s="1"/>
      <c r="D275" s="1"/>
      <c r="E275" s="1"/>
      <c r="F275" s="1"/>
      <c r="G275" s="1"/>
      <c r="H275" s="1"/>
      <c r="I275" s="1"/>
      <c r="J275" s="1"/>
      <c r="K275" s="1"/>
      <c r="L275" s="18">
        <v>3</v>
      </c>
      <c r="M275" s="21" t="e">
        <f t="shared" si="4"/>
        <v>#VALUE!</v>
      </c>
      <c r="N275" s="1"/>
      <c r="O275" s="1"/>
      <c r="P275" s="1"/>
      <c r="Q275" s="1"/>
      <c r="R275" s="8"/>
      <c r="S275" s="1"/>
      <c r="T275" s="1"/>
      <c r="U275" s="1"/>
      <c r="V275" s="1"/>
      <c r="W275" s="18">
        <v>3</v>
      </c>
      <c r="X275" s="21" t="e">
        <f>AB13+AB35</f>
        <v>#VALUE!</v>
      </c>
      <c r="Y275" s="1"/>
      <c r="Z275" s="1"/>
      <c r="AA275" s="1"/>
      <c r="AB275" s="1"/>
      <c r="AC275" s="8"/>
      <c r="AD275" s="9"/>
      <c r="AE275" s="22"/>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row>
    <row r="276" spans="1:57" ht="14.25" customHeight="1" x14ac:dyDescent="0.75">
      <c r="A276" s="8"/>
      <c r="B276" s="1"/>
      <c r="C276" s="1"/>
      <c r="D276" s="1"/>
      <c r="E276" s="1"/>
      <c r="F276" s="1"/>
      <c r="G276" s="1"/>
      <c r="H276" s="1"/>
      <c r="I276" s="1"/>
      <c r="J276" s="1"/>
      <c r="K276" s="1"/>
      <c r="L276" s="18">
        <v>4</v>
      </c>
      <c r="M276" s="21" t="e">
        <f t="shared" si="4"/>
        <v>#VALUE!</v>
      </c>
      <c r="N276" s="1"/>
      <c r="O276" s="1"/>
      <c r="P276" s="1"/>
      <c r="Q276" s="1"/>
      <c r="R276" s="8"/>
      <c r="S276" s="1"/>
      <c r="T276" s="1"/>
      <c r="U276" s="1"/>
      <c r="V276" s="1"/>
      <c r="W276" s="18">
        <v>4</v>
      </c>
      <c r="X276" s="21" t="e">
        <f>F69+F91</f>
        <v>#VALUE!</v>
      </c>
      <c r="Y276" s="1"/>
      <c r="Z276" s="1"/>
      <c r="AA276" s="1"/>
      <c r="AB276" s="1"/>
      <c r="AC276" s="8"/>
      <c r="AD276" s="9"/>
      <c r="AE276" s="22"/>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row>
    <row r="277" spans="1:57" ht="14.25" customHeight="1" x14ac:dyDescent="0.75">
      <c r="A277" s="8"/>
      <c r="B277" s="1"/>
      <c r="C277" s="1"/>
      <c r="D277" s="1"/>
      <c r="E277" s="1"/>
      <c r="F277" s="1"/>
      <c r="G277" s="1"/>
      <c r="H277" s="1"/>
      <c r="I277" s="1"/>
      <c r="J277" s="1"/>
      <c r="K277" s="1"/>
      <c r="L277" s="18">
        <v>5</v>
      </c>
      <c r="M277" s="21" t="e">
        <f t="shared" si="4"/>
        <v>#VALUE!</v>
      </c>
      <c r="N277" s="1"/>
      <c r="O277" s="1"/>
      <c r="P277" s="1"/>
      <c r="Q277" s="1"/>
      <c r="R277" s="8"/>
      <c r="S277" s="1"/>
      <c r="T277" s="1"/>
      <c r="U277" s="1"/>
      <c r="V277" s="1"/>
      <c r="W277" s="18">
        <v>5</v>
      </c>
      <c r="X277" s="21" t="e">
        <f>Q69+Q91</f>
        <v>#VALUE!</v>
      </c>
      <c r="Y277" s="1"/>
      <c r="Z277" s="1"/>
      <c r="AA277" s="1"/>
      <c r="AB277" s="1"/>
      <c r="AC277" s="8"/>
      <c r="AD277" s="9"/>
      <c r="AE277" s="22"/>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row>
    <row r="278" spans="1:57" ht="14.25" customHeight="1" x14ac:dyDescent="0.75">
      <c r="A278" s="8"/>
      <c r="B278" s="1"/>
      <c r="C278" s="1"/>
      <c r="D278" s="1"/>
      <c r="E278" s="1"/>
      <c r="F278" s="1"/>
      <c r="G278" s="1"/>
      <c r="H278" s="1"/>
      <c r="I278" s="1"/>
      <c r="J278" s="1"/>
      <c r="K278" s="1"/>
      <c r="L278" s="18">
        <v>6</v>
      </c>
      <c r="M278" s="21" t="e">
        <f t="shared" si="4"/>
        <v>#VALUE!</v>
      </c>
      <c r="N278" s="1"/>
      <c r="O278" s="1"/>
      <c r="P278" s="1"/>
      <c r="Q278" s="1"/>
      <c r="R278" s="8"/>
      <c r="S278" s="1"/>
      <c r="T278" s="1"/>
      <c r="U278" s="1"/>
      <c r="V278" s="1"/>
      <c r="W278" s="18">
        <v>6</v>
      </c>
      <c r="X278" s="21" t="e">
        <f>AB69+AB91</f>
        <v>#VALUE!</v>
      </c>
      <c r="Y278" s="1"/>
      <c r="Z278" s="1"/>
      <c r="AA278" s="1"/>
      <c r="AB278" s="1"/>
      <c r="AC278" s="8"/>
      <c r="AD278" s="9"/>
      <c r="AE278" s="22"/>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row>
    <row r="279" spans="1:57" ht="14.25" customHeight="1" x14ac:dyDescent="0.75">
      <c r="A279" s="8"/>
      <c r="B279" s="1"/>
      <c r="C279" s="1"/>
      <c r="D279" s="1"/>
      <c r="E279" s="1"/>
      <c r="F279" s="1"/>
      <c r="G279" s="1"/>
      <c r="H279" s="1"/>
      <c r="I279" s="1"/>
      <c r="J279" s="1"/>
      <c r="K279" s="1"/>
      <c r="L279" s="18">
        <v>7</v>
      </c>
      <c r="M279" s="21" t="e">
        <f t="shared" si="4"/>
        <v>#VALUE!</v>
      </c>
      <c r="N279" s="1"/>
      <c r="O279" s="1"/>
      <c r="P279" s="1"/>
      <c r="Q279" s="1"/>
      <c r="R279" s="8"/>
      <c r="S279" s="1"/>
      <c r="T279" s="1"/>
      <c r="U279" s="1"/>
      <c r="V279" s="1"/>
      <c r="W279" s="18">
        <v>7</v>
      </c>
      <c r="X279" s="21" t="e">
        <f>F123+F144</f>
        <v>#VALUE!</v>
      </c>
      <c r="Y279" s="1"/>
      <c r="Z279" s="1"/>
      <c r="AA279" s="1"/>
      <c r="AB279" s="1"/>
      <c r="AC279" s="8"/>
      <c r="AD279" s="9"/>
      <c r="AE279" s="22"/>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row>
    <row r="280" spans="1:57" ht="14.25" customHeight="1" x14ac:dyDescent="0.75">
      <c r="A280" s="27"/>
      <c r="B280" s="26"/>
      <c r="C280" s="26"/>
      <c r="D280" s="26"/>
      <c r="E280" s="26"/>
      <c r="F280" s="26"/>
      <c r="G280" s="26"/>
      <c r="H280" s="1"/>
      <c r="I280" s="1"/>
      <c r="J280" s="26"/>
      <c r="K280" s="26"/>
      <c r="L280" s="18">
        <v>8</v>
      </c>
      <c r="M280" s="21" t="e">
        <f t="shared" ref="M280:M283" si="5">M279+X280</f>
        <v>#VALUE!</v>
      </c>
      <c r="N280" s="26"/>
      <c r="O280" s="26"/>
      <c r="P280" s="26"/>
      <c r="Q280" s="26"/>
      <c r="R280" s="27"/>
      <c r="S280" s="1"/>
      <c r="T280" s="1"/>
      <c r="U280" s="26"/>
      <c r="V280" s="26"/>
      <c r="W280" s="18">
        <v>8</v>
      </c>
      <c r="X280" s="21" t="e">
        <f>Q123+Q144</f>
        <v>#VALUE!</v>
      </c>
      <c r="Y280" s="26"/>
      <c r="Z280" s="26"/>
      <c r="AA280" s="26"/>
      <c r="AB280" s="26"/>
      <c r="AC280" s="27"/>
      <c r="AD280" s="28"/>
      <c r="AE280" s="29"/>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row>
    <row r="281" spans="1:57" ht="14.25" customHeight="1" x14ac:dyDescent="0.75">
      <c r="A281" s="27"/>
      <c r="B281" s="26"/>
      <c r="C281" s="26"/>
      <c r="D281" s="26"/>
      <c r="E281" s="26"/>
      <c r="F281" s="26"/>
      <c r="G281" s="26"/>
      <c r="H281" s="1"/>
      <c r="I281" s="1"/>
      <c r="J281" s="26"/>
      <c r="K281" s="26"/>
      <c r="L281" s="18">
        <v>9</v>
      </c>
      <c r="M281" s="21" t="e">
        <f t="shared" si="5"/>
        <v>#VALUE!</v>
      </c>
      <c r="N281" s="26"/>
      <c r="O281" s="26"/>
      <c r="P281" s="26"/>
      <c r="Q281" s="26"/>
      <c r="R281" s="27"/>
      <c r="S281" s="1"/>
      <c r="T281" s="1"/>
      <c r="U281" s="26"/>
      <c r="V281" s="26"/>
      <c r="W281" s="18">
        <v>9</v>
      </c>
      <c r="X281" s="21" t="e">
        <f>AB123+AB144</f>
        <v>#VALUE!</v>
      </c>
      <c r="Y281" s="26"/>
      <c r="Z281" s="26"/>
      <c r="AA281" s="26"/>
      <c r="AB281" s="26"/>
      <c r="AC281" s="27"/>
      <c r="AD281" s="28"/>
      <c r="AE281" s="29"/>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row>
    <row r="282" spans="1:57" ht="14.25" customHeight="1" x14ac:dyDescent="0.75">
      <c r="A282" s="27"/>
      <c r="B282" s="26"/>
      <c r="C282" s="26"/>
      <c r="D282" s="26"/>
      <c r="E282" s="26"/>
      <c r="F282" s="26"/>
      <c r="G282" s="26"/>
      <c r="H282" s="1"/>
      <c r="I282" s="1"/>
      <c r="J282" s="26"/>
      <c r="K282" s="26"/>
      <c r="L282" s="18">
        <v>10</v>
      </c>
      <c r="M282" s="21" t="e">
        <f t="shared" si="5"/>
        <v>#VALUE!</v>
      </c>
      <c r="N282" s="26"/>
      <c r="O282" s="26"/>
      <c r="P282" s="26"/>
      <c r="Q282" s="26"/>
      <c r="R282" s="27"/>
      <c r="S282" s="1"/>
      <c r="T282" s="1"/>
      <c r="U282" s="26"/>
      <c r="V282" s="26"/>
      <c r="W282" s="18">
        <v>10</v>
      </c>
      <c r="X282" s="21" t="e">
        <f>F174+F195</f>
        <v>#VALUE!</v>
      </c>
      <c r="Y282" s="26"/>
      <c r="Z282" s="26"/>
      <c r="AA282" s="26"/>
      <c r="AB282" s="26"/>
      <c r="AC282" s="27"/>
      <c r="AD282" s="28"/>
      <c r="AE282" s="29"/>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row>
    <row r="283" spans="1:57" ht="14.25" customHeight="1" x14ac:dyDescent="0.75">
      <c r="A283" s="8"/>
      <c r="B283" s="1"/>
      <c r="C283" s="1"/>
      <c r="D283" s="1"/>
      <c r="E283" s="1"/>
      <c r="F283" s="1"/>
      <c r="G283" s="1"/>
      <c r="H283" s="1"/>
      <c r="I283" s="1"/>
      <c r="J283" s="1"/>
      <c r="K283" s="1"/>
      <c r="L283" s="18">
        <v>11</v>
      </c>
      <c r="M283" s="21" t="e">
        <f t="shared" si="5"/>
        <v>#VALUE!</v>
      </c>
      <c r="N283" s="1"/>
      <c r="O283" s="1"/>
      <c r="P283" s="1"/>
      <c r="Q283" s="1"/>
      <c r="R283" s="8"/>
      <c r="S283" s="1"/>
      <c r="T283" s="1"/>
      <c r="U283" s="1"/>
      <c r="V283" s="1"/>
      <c r="W283" s="18">
        <v>11</v>
      </c>
      <c r="X283" s="21" t="e">
        <f>Q174+Q195</f>
        <v>#VALUE!</v>
      </c>
      <c r="Y283" s="1"/>
      <c r="Z283" s="1"/>
      <c r="AA283" s="1"/>
      <c r="AB283" s="1"/>
      <c r="AC283" s="8"/>
      <c r="AD283" s="9"/>
      <c r="AE283" s="22"/>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row>
    <row r="284" spans="1:57" ht="14.25" customHeight="1" thickBot="1" x14ac:dyDescent="0.9">
      <c r="A284" s="8"/>
      <c r="B284" s="1"/>
      <c r="C284" s="1"/>
      <c r="D284" s="1"/>
      <c r="E284" s="1"/>
      <c r="F284" s="1"/>
      <c r="G284" s="1"/>
      <c r="H284" s="1"/>
      <c r="I284" s="1"/>
      <c r="J284" s="1"/>
      <c r="K284" s="1"/>
      <c r="L284" s="23">
        <v>12</v>
      </c>
      <c r="M284" s="24" t="e">
        <f>M283+X284</f>
        <v>#VALUE!</v>
      </c>
      <c r="N284" s="1"/>
      <c r="O284" s="1"/>
      <c r="P284" s="1"/>
      <c r="Q284" s="1"/>
      <c r="R284" s="8"/>
      <c r="S284" s="1"/>
      <c r="T284" s="1"/>
      <c r="U284" s="1"/>
      <c r="V284" s="1"/>
      <c r="W284" s="23">
        <v>12</v>
      </c>
      <c r="X284" s="24" t="e">
        <f>AB175+AB189</f>
        <v>#VALUE!</v>
      </c>
      <c r="Y284" s="1"/>
      <c r="Z284" s="1"/>
      <c r="AA284" s="1"/>
      <c r="AB284" s="1"/>
      <c r="AC284" s="8"/>
      <c r="AD284" s="9"/>
      <c r="AE284" s="22"/>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row>
    <row r="285" spans="1:57" ht="14.25" customHeight="1" x14ac:dyDescent="0.75">
      <c r="A285" s="8"/>
      <c r="B285" s="1"/>
      <c r="C285" s="1"/>
      <c r="D285" s="1"/>
      <c r="E285" s="1"/>
      <c r="F285" s="1"/>
      <c r="G285" s="1"/>
      <c r="H285" s="1"/>
      <c r="I285" s="1"/>
      <c r="J285" s="1"/>
      <c r="K285" s="1"/>
      <c r="L285" s="8"/>
      <c r="M285" s="1"/>
      <c r="N285" s="1"/>
      <c r="O285" s="1"/>
      <c r="P285" s="1"/>
      <c r="Q285" s="1"/>
      <c r="R285" s="8"/>
      <c r="S285" s="1"/>
      <c r="T285" s="1"/>
      <c r="U285" s="1"/>
      <c r="V285" s="1"/>
      <c r="W285" s="8"/>
      <c r="X285" s="43" t="s">
        <v>106</v>
      </c>
      <c r="Y285" s="1"/>
      <c r="Z285" s="1"/>
      <c r="AA285" s="1"/>
      <c r="AB285" s="1"/>
      <c r="AC285" s="8"/>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row>
    <row r="286" spans="1:57" ht="14.25" customHeight="1" x14ac:dyDescent="0.75">
      <c r="A286" s="8"/>
      <c r="B286" s="1"/>
      <c r="C286" s="1"/>
      <c r="D286" s="1"/>
      <c r="E286" s="1"/>
      <c r="F286" s="1"/>
      <c r="G286" s="1"/>
      <c r="H286" s="1"/>
      <c r="I286" s="1"/>
      <c r="J286" s="1"/>
      <c r="K286" s="1"/>
      <c r="L286" s="8"/>
      <c r="M286" s="1"/>
      <c r="N286" s="1"/>
      <c r="O286" s="1"/>
      <c r="P286" s="1"/>
      <c r="Q286" s="1"/>
      <c r="R286" s="8"/>
      <c r="S286" s="1"/>
      <c r="T286" s="1"/>
      <c r="U286" s="1"/>
      <c r="V286" s="1"/>
      <c r="W286" s="8"/>
      <c r="X286" s="1"/>
      <c r="Y286" s="1"/>
      <c r="Z286" s="1"/>
      <c r="AA286" s="1"/>
      <c r="AB286" s="1"/>
      <c r="AC286" s="8"/>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row>
    <row r="287" spans="1:57" ht="14.25" customHeight="1" x14ac:dyDescent="0.75">
      <c r="A287" s="8"/>
      <c r="B287" s="1"/>
      <c r="C287" s="1"/>
      <c r="D287" s="1"/>
      <c r="E287" s="1"/>
      <c r="F287" s="1"/>
      <c r="G287" s="1"/>
      <c r="H287" s="1"/>
      <c r="I287" s="1"/>
      <c r="J287" s="1"/>
      <c r="K287" s="1"/>
      <c r="L287" s="8"/>
      <c r="M287" s="1"/>
      <c r="N287" s="1"/>
      <c r="O287" s="1"/>
      <c r="P287" s="1"/>
      <c r="Q287" s="1"/>
      <c r="R287" s="8"/>
      <c r="S287" s="1"/>
      <c r="T287" s="1"/>
      <c r="U287" s="1"/>
      <c r="V287" s="1"/>
      <c r="W287" s="8"/>
      <c r="X287" s="1"/>
      <c r="Y287" s="1"/>
      <c r="Z287" s="1"/>
      <c r="AA287" s="1"/>
      <c r="AB287" s="1"/>
      <c r="AC287" s="8"/>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row>
    <row r="288" spans="1:57" ht="14.25" customHeight="1" x14ac:dyDescent="0.75">
      <c r="A288" s="8"/>
      <c r="B288" s="1"/>
      <c r="C288" s="1"/>
      <c r="D288" s="1"/>
      <c r="E288" s="1"/>
      <c r="F288" s="1"/>
      <c r="G288" s="1"/>
      <c r="H288" s="1"/>
      <c r="I288" s="1"/>
      <c r="J288" s="1"/>
      <c r="K288" s="1"/>
      <c r="L288" s="8"/>
      <c r="M288" s="1"/>
      <c r="N288" s="1"/>
      <c r="O288" s="1"/>
      <c r="P288" s="1"/>
      <c r="Q288" s="1"/>
      <c r="R288" s="8"/>
      <c r="S288" s="1"/>
      <c r="T288" s="1"/>
      <c r="U288" s="1"/>
      <c r="V288" s="1"/>
      <c r="W288" s="8"/>
      <c r="X288" s="1"/>
      <c r="Y288" s="1"/>
      <c r="Z288" s="1"/>
      <c r="AA288" s="1"/>
      <c r="AB288" s="1"/>
      <c r="AC288" s="8"/>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row>
    <row r="289" spans="1:57" ht="14.25" customHeight="1" x14ac:dyDescent="0.75">
      <c r="A289" s="8"/>
      <c r="B289" s="1"/>
      <c r="C289" s="1"/>
      <c r="D289" s="1"/>
      <c r="E289" s="1"/>
      <c r="F289" s="1"/>
      <c r="G289" s="1"/>
      <c r="H289" s="1"/>
      <c r="I289" s="1"/>
      <c r="J289" s="1"/>
      <c r="K289" s="1"/>
      <c r="L289" s="8"/>
      <c r="M289" s="1"/>
      <c r="N289" s="1"/>
      <c r="O289" s="1"/>
      <c r="P289" s="1"/>
      <c r="Q289" s="1"/>
      <c r="R289" s="8"/>
      <c r="S289" s="1"/>
      <c r="T289" s="1"/>
      <c r="U289" s="1"/>
      <c r="V289" s="1"/>
      <c r="W289" s="8"/>
      <c r="X289" s="1"/>
      <c r="Y289" s="1"/>
      <c r="Z289" s="1"/>
      <c r="AA289" s="1"/>
      <c r="AB289" s="1"/>
      <c r="AC289" s="8"/>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row>
    <row r="290" spans="1:57" ht="14.25" customHeight="1" x14ac:dyDescent="0.75">
      <c r="A290" s="8"/>
      <c r="B290" s="1"/>
      <c r="C290" s="1"/>
      <c r="D290" s="1"/>
      <c r="E290" s="1"/>
      <c r="F290" s="1"/>
      <c r="G290" s="1"/>
      <c r="H290" s="1"/>
      <c r="I290" s="1"/>
      <c r="J290" s="1"/>
      <c r="K290" s="1"/>
      <c r="L290" s="8"/>
      <c r="M290" s="1"/>
      <c r="N290" s="1"/>
      <c r="O290" s="1"/>
      <c r="P290" s="1"/>
      <c r="Q290" s="1"/>
      <c r="R290" s="8"/>
      <c r="S290" s="1"/>
      <c r="T290" s="1"/>
      <c r="U290" s="1"/>
      <c r="V290" s="1"/>
      <c r="W290" s="8"/>
      <c r="X290" s="1"/>
      <c r="Y290" s="1"/>
      <c r="Z290" s="1"/>
      <c r="AA290" s="1"/>
      <c r="AB290" s="1"/>
      <c r="AC290" s="8"/>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row>
    <row r="291" spans="1:57" ht="14.25" customHeight="1" x14ac:dyDescent="0.75">
      <c r="A291" s="8"/>
      <c r="B291" s="1"/>
      <c r="C291" s="1"/>
      <c r="D291" s="1"/>
      <c r="E291" s="1"/>
      <c r="F291" s="1"/>
      <c r="G291" s="1"/>
      <c r="H291" s="1"/>
      <c r="I291" s="1"/>
      <c r="J291" s="1"/>
      <c r="K291" s="1"/>
      <c r="L291" s="8"/>
      <c r="M291" s="1"/>
      <c r="N291" s="1"/>
      <c r="O291" s="1"/>
      <c r="P291" s="1"/>
      <c r="Q291" s="1"/>
      <c r="R291" s="8"/>
      <c r="S291" s="1"/>
      <c r="T291" s="1"/>
      <c r="U291" s="1"/>
      <c r="V291" s="1"/>
      <c r="W291" s="8"/>
      <c r="X291" s="1"/>
      <c r="Y291" s="1"/>
      <c r="Z291" s="1"/>
      <c r="AA291" s="1"/>
      <c r="AB291" s="1"/>
      <c r="AC291" s="8"/>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row>
    <row r="292" spans="1:57" ht="14.25" customHeight="1" x14ac:dyDescent="0.75">
      <c r="A292" s="8"/>
      <c r="B292" s="1"/>
      <c r="C292" s="1"/>
      <c r="D292" s="1"/>
      <c r="E292" s="1"/>
      <c r="F292" s="1"/>
      <c r="G292" s="1"/>
      <c r="H292" s="1"/>
      <c r="I292" s="1"/>
      <c r="J292" s="1"/>
      <c r="K292" s="1"/>
      <c r="L292" s="8"/>
      <c r="M292" s="1"/>
      <c r="N292" s="1"/>
      <c r="O292" s="1"/>
      <c r="P292" s="1"/>
      <c r="Q292" s="1"/>
      <c r="R292" s="8"/>
      <c r="S292" s="1"/>
      <c r="T292" s="1"/>
      <c r="U292" s="1"/>
      <c r="V292" s="1"/>
      <c r="W292" s="8"/>
      <c r="X292" s="1"/>
      <c r="Y292" s="1"/>
      <c r="Z292" s="1"/>
      <c r="AA292" s="1"/>
      <c r="AB292" s="1"/>
      <c r="AC292" s="8"/>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row>
    <row r="293" spans="1:57" ht="14.25" customHeight="1" x14ac:dyDescent="0.75">
      <c r="A293" s="8"/>
      <c r="B293" s="1"/>
      <c r="C293" s="1"/>
      <c r="D293" s="1"/>
      <c r="E293" s="1"/>
      <c r="F293" s="1"/>
      <c r="G293" s="1"/>
      <c r="H293" s="1"/>
      <c r="I293" s="1"/>
      <c r="J293" s="1"/>
      <c r="K293" s="1"/>
      <c r="L293" s="8"/>
      <c r="M293" s="1"/>
      <c r="N293" s="1"/>
      <c r="O293" s="1"/>
      <c r="P293" s="1"/>
      <c r="Q293" s="1"/>
      <c r="R293" s="8"/>
      <c r="S293" s="1"/>
      <c r="T293" s="1"/>
      <c r="U293" s="1"/>
      <c r="V293" s="1"/>
      <c r="W293" s="8"/>
      <c r="X293" s="1"/>
      <c r="Y293" s="1"/>
      <c r="Z293" s="1"/>
      <c r="AA293" s="1"/>
      <c r="AB293" s="1"/>
      <c r="AC293" s="8"/>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row>
    <row r="294" spans="1:57" ht="14.25" customHeight="1" x14ac:dyDescent="0.75">
      <c r="A294" s="8"/>
      <c r="B294" s="1"/>
      <c r="C294" s="1"/>
      <c r="D294" s="1"/>
      <c r="E294" s="1"/>
      <c r="F294" s="1"/>
      <c r="G294" s="1"/>
      <c r="H294" s="1"/>
      <c r="I294" s="1"/>
      <c r="J294" s="1"/>
      <c r="K294" s="1"/>
      <c r="L294" s="8"/>
      <c r="M294" s="1"/>
      <c r="N294" s="1"/>
      <c r="O294" s="1"/>
      <c r="P294" s="1"/>
      <c r="Q294" s="1"/>
      <c r="R294" s="8"/>
      <c r="S294" s="1"/>
      <c r="T294" s="1"/>
      <c r="U294" s="1"/>
      <c r="V294" s="1"/>
      <c r="W294" s="8"/>
      <c r="X294" s="1"/>
      <c r="Y294" s="1"/>
      <c r="Z294" s="1"/>
      <c r="AA294" s="1"/>
      <c r="AB294" s="1"/>
      <c r="AC294" s="8"/>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row>
    <row r="295" spans="1:57" ht="14.25" customHeight="1" x14ac:dyDescent="0.75">
      <c r="A295" s="8"/>
      <c r="B295" s="1"/>
      <c r="C295" s="1"/>
      <c r="D295" s="1"/>
      <c r="E295" s="1"/>
      <c r="F295" s="1"/>
      <c r="G295" s="1"/>
      <c r="H295" s="1"/>
      <c r="I295" s="1"/>
      <c r="J295" s="1"/>
      <c r="K295" s="1"/>
      <c r="L295" s="8"/>
      <c r="M295" s="1"/>
      <c r="N295" s="1"/>
      <c r="O295" s="1"/>
      <c r="P295" s="1"/>
      <c r="Q295" s="1"/>
      <c r="R295" s="8"/>
      <c r="S295" s="1"/>
      <c r="T295" s="1"/>
      <c r="U295" s="1"/>
      <c r="V295" s="1"/>
      <c r="W295" s="8"/>
      <c r="X295" s="1"/>
      <c r="Y295" s="1"/>
      <c r="Z295" s="1"/>
      <c r="AA295" s="1"/>
      <c r="AB295" s="1"/>
      <c r="AC295" s="8"/>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row>
    <row r="296" spans="1:57" ht="14.25" customHeight="1" x14ac:dyDescent="0.75">
      <c r="A296" s="8"/>
      <c r="B296" s="1"/>
      <c r="C296" s="1"/>
      <c r="D296" s="1"/>
      <c r="E296" s="1"/>
      <c r="F296" s="1"/>
      <c r="G296" s="1"/>
      <c r="H296" s="1"/>
      <c r="I296" s="1"/>
      <c r="J296" s="1"/>
      <c r="K296" s="1"/>
      <c r="L296" s="8"/>
      <c r="M296" s="1"/>
      <c r="N296" s="1"/>
      <c r="O296" s="1"/>
      <c r="P296" s="1"/>
      <c r="Q296" s="1"/>
      <c r="R296" s="8"/>
      <c r="S296" s="1"/>
      <c r="T296" s="1"/>
      <c r="U296" s="1"/>
      <c r="V296" s="1"/>
      <c r="W296" s="8"/>
      <c r="X296" s="1"/>
      <c r="Y296" s="1"/>
      <c r="Z296" s="1"/>
      <c r="AA296" s="1"/>
      <c r="AB296" s="1"/>
      <c r="AC296" s="8"/>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row>
    <row r="297" spans="1:57" ht="14.25" customHeight="1" x14ac:dyDescent="0.75">
      <c r="A297" s="8"/>
      <c r="B297" s="1"/>
      <c r="C297" s="1"/>
      <c r="D297" s="1"/>
      <c r="E297" s="1"/>
      <c r="F297" s="1"/>
      <c r="G297" s="1"/>
      <c r="H297" s="1"/>
      <c r="I297" s="1"/>
      <c r="J297" s="1"/>
      <c r="K297" s="1"/>
      <c r="L297" s="8"/>
      <c r="M297" s="1"/>
      <c r="N297" s="1"/>
      <c r="O297" s="1"/>
      <c r="P297" s="1"/>
      <c r="Q297" s="1"/>
      <c r="R297" s="8"/>
      <c r="S297" s="1"/>
      <c r="T297" s="1"/>
      <c r="U297" s="1"/>
      <c r="V297" s="1"/>
      <c r="W297" s="8"/>
      <c r="X297" s="1"/>
      <c r="Y297" s="1"/>
      <c r="Z297" s="1"/>
      <c r="AA297" s="1"/>
      <c r="AB297" s="1"/>
      <c r="AC297" s="8"/>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row>
    <row r="298" spans="1:57" ht="14.25" customHeight="1" x14ac:dyDescent="0.75">
      <c r="A298" s="8"/>
      <c r="B298" s="1"/>
      <c r="C298" s="1"/>
      <c r="D298" s="1"/>
      <c r="E298" s="1"/>
      <c r="F298" s="1"/>
      <c r="G298" s="1"/>
      <c r="H298" s="1"/>
      <c r="I298" s="1"/>
      <c r="J298" s="1"/>
      <c r="K298" s="1"/>
      <c r="L298" s="8"/>
      <c r="M298" s="1"/>
      <c r="N298" s="1"/>
      <c r="O298" s="1"/>
      <c r="P298" s="1"/>
      <c r="Q298" s="1"/>
      <c r="R298" s="8"/>
      <c r="S298" s="1"/>
      <c r="T298" s="1"/>
      <c r="U298" s="1"/>
      <c r="V298" s="1"/>
      <c r="W298" s="8"/>
      <c r="X298" s="1"/>
      <c r="Y298" s="1"/>
      <c r="Z298" s="1"/>
      <c r="AA298" s="1"/>
      <c r="AB298" s="1"/>
      <c r="AC298" s="8"/>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row>
    <row r="299" spans="1:57" ht="14.25" customHeight="1" x14ac:dyDescent="0.75">
      <c r="A299" s="8"/>
      <c r="B299" s="1"/>
      <c r="C299" s="1"/>
      <c r="D299" s="1"/>
      <c r="E299" s="1"/>
      <c r="F299" s="1"/>
      <c r="G299" s="1"/>
      <c r="H299" s="1"/>
      <c r="I299" s="1"/>
      <c r="J299" s="1"/>
      <c r="K299" s="1"/>
      <c r="L299" s="8"/>
      <c r="M299" s="1"/>
      <c r="N299" s="1"/>
      <c r="O299" s="1"/>
      <c r="P299" s="1"/>
      <c r="Q299" s="1"/>
      <c r="R299" s="8"/>
      <c r="S299" s="1"/>
      <c r="T299" s="1"/>
      <c r="U299" s="1"/>
      <c r="V299" s="1"/>
      <c r="W299" s="8"/>
      <c r="X299" s="1"/>
      <c r="Y299" s="1"/>
      <c r="Z299" s="1"/>
      <c r="AA299" s="1"/>
      <c r="AB299" s="1"/>
      <c r="AC299" s="8"/>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row>
    <row r="300" spans="1:57" ht="14.25" customHeight="1" x14ac:dyDescent="0.75">
      <c r="A300" s="8"/>
      <c r="B300" s="1"/>
      <c r="C300" s="1"/>
      <c r="D300" s="1"/>
      <c r="E300" s="1"/>
      <c r="F300" s="1"/>
      <c r="G300" s="1"/>
      <c r="H300" s="1"/>
      <c r="I300" s="1"/>
      <c r="J300" s="1"/>
      <c r="K300" s="1"/>
      <c r="L300" s="8"/>
      <c r="M300" s="1"/>
      <c r="N300" s="1"/>
      <c r="O300" s="1"/>
      <c r="P300" s="1"/>
      <c r="Q300" s="1"/>
      <c r="R300" s="8"/>
      <c r="S300" s="1"/>
      <c r="T300" s="1"/>
      <c r="U300" s="1"/>
      <c r="V300" s="1"/>
      <c r="W300" s="8"/>
      <c r="X300" s="1"/>
      <c r="Y300" s="1"/>
      <c r="Z300" s="1"/>
      <c r="AA300" s="1"/>
      <c r="AB300" s="1"/>
      <c r="AC300" s="8"/>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row>
    <row r="301" spans="1:57" ht="14.25" customHeight="1" x14ac:dyDescent="0.75">
      <c r="A301" s="8"/>
      <c r="B301" s="1"/>
      <c r="C301" s="1"/>
      <c r="D301" s="1"/>
      <c r="E301" s="1"/>
      <c r="F301" s="1"/>
      <c r="G301" s="1"/>
      <c r="H301" s="1"/>
      <c r="I301" s="1"/>
      <c r="J301" s="1"/>
      <c r="K301" s="1"/>
      <c r="L301" s="8"/>
      <c r="M301" s="1"/>
      <c r="N301" s="1"/>
      <c r="O301" s="1"/>
      <c r="P301" s="1"/>
      <c r="Q301" s="1"/>
      <c r="R301" s="8"/>
      <c r="S301" s="1"/>
      <c r="T301" s="1"/>
      <c r="U301" s="1"/>
      <c r="V301" s="1"/>
      <c r="W301" s="8"/>
      <c r="X301" s="1"/>
      <c r="Y301" s="1"/>
      <c r="Z301" s="1"/>
      <c r="AA301" s="1"/>
      <c r="AB301" s="1"/>
      <c r="AC301" s="8"/>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row>
    <row r="302" spans="1:57" ht="14.25" customHeight="1" x14ac:dyDescent="0.75">
      <c r="A302" s="8"/>
      <c r="B302" s="1"/>
      <c r="C302" s="1"/>
      <c r="D302" s="1"/>
      <c r="E302" s="1"/>
      <c r="F302" s="1"/>
      <c r="G302" s="1"/>
      <c r="H302" s="1"/>
      <c r="I302" s="1"/>
      <c r="J302" s="1"/>
      <c r="K302" s="1"/>
      <c r="L302" s="8"/>
      <c r="M302" s="1"/>
      <c r="N302" s="1"/>
      <c r="O302" s="1"/>
      <c r="P302" s="1"/>
      <c r="Q302" s="1"/>
      <c r="R302" s="8"/>
      <c r="S302" s="1"/>
      <c r="T302" s="1"/>
      <c r="U302" s="1"/>
      <c r="V302" s="1"/>
      <c r="W302" s="8"/>
      <c r="X302" s="1"/>
      <c r="Y302" s="1"/>
      <c r="Z302" s="1"/>
      <c r="AA302" s="1"/>
      <c r="AB302" s="1"/>
      <c r="AC302" s="8"/>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row>
    <row r="303" spans="1:57" ht="14.25" customHeight="1" x14ac:dyDescent="0.75">
      <c r="A303" s="8"/>
      <c r="B303" s="1"/>
      <c r="C303" s="1"/>
      <c r="D303" s="1"/>
      <c r="E303" s="1"/>
      <c r="F303" s="1"/>
      <c r="G303" s="1"/>
      <c r="H303" s="1"/>
      <c r="I303" s="1"/>
      <c r="J303" s="1"/>
      <c r="K303" s="1"/>
      <c r="L303" s="8"/>
      <c r="M303" s="1"/>
      <c r="N303" s="1"/>
      <c r="O303" s="1"/>
      <c r="P303" s="1"/>
      <c r="Q303" s="1"/>
      <c r="R303" s="8"/>
      <c r="S303" s="1"/>
      <c r="T303" s="1"/>
      <c r="U303" s="1"/>
      <c r="V303" s="1"/>
      <c r="W303" s="8"/>
      <c r="X303" s="1"/>
      <c r="Y303" s="1"/>
      <c r="Z303" s="1"/>
      <c r="AA303" s="1"/>
      <c r="AB303" s="1"/>
      <c r="AC303" s="8"/>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row>
    <row r="304" spans="1:57" ht="14.25" customHeight="1" x14ac:dyDescent="0.75">
      <c r="A304" s="8"/>
      <c r="B304" s="1"/>
      <c r="C304" s="1"/>
      <c r="D304" s="1"/>
      <c r="E304" s="1"/>
      <c r="F304" s="1"/>
      <c r="G304" s="1"/>
      <c r="H304" s="1"/>
      <c r="I304" s="1"/>
      <c r="J304" s="1"/>
      <c r="K304" s="1"/>
      <c r="L304" s="8"/>
      <c r="M304" s="1"/>
      <c r="N304" s="1"/>
      <c r="O304" s="1"/>
      <c r="P304" s="1"/>
      <c r="Q304" s="1"/>
      <c r="R304" s="8"/>
      <c r="S304" s="1"/>
      <c r="T304" s="1"/>
      <c r="U304" s="1"/>
      <c r="V304" s="1"/>
      <c r="W304" s="8"/>
      <c r="X304" s="1"/>
      <c r="Y304" s="1"/>
      <c r="Z304" s="1"/>
      <c r="AA304" s="1"/>
      <c r="AB304" s="1"/>
      <c r="AC304" s="8"/>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row>
    <row r="305" spans="1:57" ht="14.25" customHeight="1" x14ac:dyDescent="0.75">
      <c r="A305" s="8"/>
      <c r="B305" s="1"/>
      <c r="C305" s="1"/>
      <c r="D305" s="1"/>
      <c r="E305" s="1"/>
      <c r="F305" s="1"/>
      <c r="G305" s="1"/>
      <c r="H305" s="1"/>
      <c r="I305" s="1"/>
      <c r="J305" s="1"/>
      <c r="K305" s="1"/>
      <c r="L305" s="8"/>
      <c r="M305" s="1"/>
      <c r="N305" s="1"/>
      <c r="O305" s="1"/>
      <c r="P305" s="1"/>
      <c r="Q305" s="1"/>
      <c r="R305" s="8"/>
      <c r="S305" s="1"/>
      <c r="T305" s="1"/>
      <c r="U305" s="1"/>
      <c r="V305" s="1"/>
      <c r="W305" s="8"/>
      <c r="X305" s="1"/>
      <c r="Y305" s="1"/>
      <c r="Z305" s="1"/>
      <c r="AA305" s="1"/>
      <c r="AB305" s="1"/>
      <c r="AC305" s="8"/>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row>
    <row r="306" spans="1:57" ht="14.25" customHeight="1" x14ac:dyDescent="0.75">
      <c r="A306" s="8"/>
      <c r="B306" s="1"/>
      <c r="C306" s="1"/>
      <c r="D306" s="1"/>
      <c r="E306" s="1"/>
      <c r="F306" s="1"/>
      <c r="G306" s="1"/>
      <c r="H306" s="1"/>
      <c r="I306" s="1"/>
      <c r="J306" s="1"/>
      <c r="K306" s="1"/>
      <c r="L306" s="8"/>
      <c r="M306" s="1"/>
      <c r="N306" s="1"/>
      <c r="O306" s="1"/>
      <c r="P306" s="1"/>
      <c r="Q306" s="1"/>
      <c r="R306" s="8"/>
      <c r="S306" s="1"/>
      <c r="T306" s="1"/>
      <c r="U306" s="1"/>
      <c r="V306" s="1"/>
      <c r="W306" s="8"/>
      <c r="X306" s="1"/>
      <c r="Y306" s="1"/>
      <c r="Z306" s="1"/>
      <c r="AA306" s="1"/>
      <c r="AB306" s="1"/>
      <c r="AC306" s="8"/>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row>
    <row r="307" spans="1:57" ht="14.25" customHeight="1" x14ac:dyDescent="0.75">
      <c r="A307" s="8"/>
      <c r="B307" s="1"/>
      <c r="C307" s="1"/>
      <c r="D307" s="1"/>
      <c r="E307" s="1"/>
      <c r="F307" s="1"/>
      <c r="G307" s="1"/>
      <c r="H307" s="1"/>
      <c r="I307" s="1"/>
      <c r="J307" s="1"/>
      <c r="K307" s="1"/>
      <c r="L307" s="8"/>
      <c r="M307" s="1"/>
      <c r="N307" s="1"/>
      <c r="O307" s="1"/>
      <c r="P307" s="1"/>
      <c r="Q307" s="1"/>
      <c r="R307" s="8"/>
      <c r="S307" s="1"/>
      <c r="T307" s="1"/>
      <c r="U307" s="1"/>
      <c r="V307" s="1"/>
      <c r="W307" s="8"/>
      <c r="X307" s="1"/>
      <c r="Y307" s="1"/>
      <c r="Z307" s="1"/>
      <c r="AA307" s="1"/>
      <c r="AB307" s="1"/>
      <c r="AC307" s="8"/>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row>
    <row r="308" spans="1:57" ht="14.25" customHeight="1" x14ac:dyDescent="0.75">
      <c r="A308" s="8"/>
      <c r="B308" s="1"/>
      <c r="C308" s="1"/>
      <c r="D308" s="1"/>
      <c r="E308" s="1"/>
      <c r="F308" s="1"/>
      <c r="G308" s="1"/>
      <c r="H308" s="1"/>
      <c r="I308" s="1"/>
      <c r="J308" s="1"/>
      <c r="K308" s="1"/>
      <c r="L308" s="8"/>
      <c r="M308" s="1"/>
      <c r="N308" s="1"/>
      <c r="O308" s="1"/>
      <c r="P308" s="1"/>
      <c r="Q308" s="1"/>
      <c r="R308" s="8"/>
      <c r="S308" s="1"/>
      <c r="T308" s="1"/>
      <c r="U308" s="1"/>
      <c r="V308" s="1"/>
      <c r="W308" s="8"/>
      <c r="X308" s="1"/>
      <c r="Y308" s="1"/>
      <c r="Z308" s="1"/>
      <c r="AA308" s="1"/>
      <c r="AB308" s="1"/>
      <c r="AC308" s="8"/>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row>
    <row r="309" spans="1:57" ht="14.25" customHeight="1" x14ac:dyDescent="0.75">
      <c r="A309" s="8"/>
      <c r="B309" s="1"/>
      <c r="C309" s="1"/>
      <c r="D309" s="1"/>
      <c r="E309" s="1"/>
      <c r="F309" s="1"/>
      <c r="G309" s="1"/>
      <c r="H309" s="1"/>
      <c r="I309" s="1"/>
      <c r="J309" s="1"/>
      <c r="K309" s="1"/>
      <c r="L309" s="8"/>
      <c r="M309" s="1"/>
      <c r="N309" s="1"/>
      <c r="O309" s="1"/>
      <c r="P309" s="1"/>
      <c r="Q309" s="1"/>
      <c r="R309" s="8"/>
      <c r="S309" s="1"/>
      <c r="T309" s="1"/>
      <c r="U309" s="1"/>
      <c r="V309" s="1"/>
      <c r="W309" s="8"/>
      <c r="X309" s="1"/>
      <c r="Y309" s="1"/>
      <c r="Z309" s="1"/>
      <c r="AA309" s="1"/>
      <c r="AB309" s="1"/>
      <c r="AC309" s="8"/>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row>
    <row r="310" spans="1:57" ht="14.25" customHeight="1" x14ac:dyDescent="0.75">
      <c r="A310" s="8"/>
      <c r="B310" s="1"/>
      <c r="C310" s="1"/>
      <c r="D310" s="1"/>
      <c r="E310" s="1"/>
      <c r="F310" s="1"/>
      <c r="G310" s="1"/>
      <c r="H310" s="1"/>
      <c r="I310" s="1"/>
      <c r="J310" s="1"/>
      <c r="K310" s="1"/>
      <c r="L310" s="8"/>
      <c r="M310" s="1"/>
      <c r="N310" s="1"/>
      <c r="O310" s="1"/>
      <c r="P310" s="1"/>
      <c r="Q310" s="1"/>
      <c r="R310" s="8"/>
      <c r="S310" s="1"/>
      <c r="T310" s="1"/>
      <c r="U310" s="1"/>
      <c r="V310" s="1"/>
      <c r="W310" s="8"/>
      <c r="X310" s="1"/>
      <c r="Y310" s="1"/>
      <c r="Z310" s="1"/>
      <c r="AA310" s="1"/>
      <c r="AB310" s="1"/>
      <c r="AC310" s="8"/>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row>
    <row r="311" spans="1:57" ht="14.25" customHeight="1" x14ac:dyDescent="0.75">
      <c r="A311" s="8"/>
      <c r="B311" s="1"/>
      <c r="C311" s="1"/>
      <c r="D311" s="1"/>
      <c r="E311" s="1"/>
      <c r="F311" s="1"/>
      <c r="G311" s="1"/>
      <c r="H311" s="1"/>
      <c r="I311" s="1"/>
      <c r="J311" s="1"/>
      <c r="K311" s="1"/>
      <c r="L311" s="8"/>
      <c r="M311" s="1"/>
      <c r="N311" s="1"/>
      <c r="O311" s="1"/>
      <c r="P311" s="1"/>
      <c r="Q311" s="1"/>
      <c r="R311" s="8"/>
      <c r="S311" s="1"/>
      <c r="T311" s="1"/>
      <c r="U311" s="1"/>
      <c r="V311" s="1"/>
      <c r="W311" s="8"/>
      <c r="X311" s="1"/>
      <c r="Y311" s="1"/>
      <c r="Z311" s="1"/>
      <c r="AA311" s="1"/>
      <c r="AB311" s="1"/>
      <c r="AC311" s="8"/>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row>
    <row r="312" spans="1:57" ht="14.25" customHeight="1" x14ac:dyDescent="0.75">
      <c r="A312" s="8"/>
      <c r="B312" s="1"/>
      <c r="C312" s="1"/>
      <c r="D312" s="1"/>
      <c r="E312" s="1"/>
      <c r="F312" s="1"/>
      <c r="G312" s="1"/>
      <c r="H312" s="1"/>
      <c r="I312" s="1"/>
      <c r="J312" s="1"/>
      <c r="K312" s="1"/>
      <c r="L312" s="8"/>
      <c r="M312" s="1"/>
      <c r="N312" s="1"/>
      <c r="O312" s="1"/>
      <c r="P312" s="1"/>
      <c r="Q312" s="1"/>
      <c r="R312" s="8"/>
      <c r="S312" s="1"/>
      <c r="T312" s="1"/>
      <c r="U312" s="1"/>
      <c r="V312" s="1"/>
      <c r="W312" s="8"/>
      <c r="X312" s="1"/>
      <c r="Y312" s="1"/>
      <c r="Z312" s="1"/>
      <c r="AA312" s="1"/>
      <c r="AB312" s="1"/>
      <c r="AC312" s="8"/>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row>
    <row r="313" spans="1:57" ht="14.25" customHeight="1" x14ac:dyDescent="0.75">
      <c r="A313" s="8"/>
      <c r="B313" s="1"/>
      <c r="C313" s="1"/>
      <c r="D313" s="1"/>
      <c r="E313" s="1"/>
      <c r="F313" s="1"/>
      <c r="G313" s="1"/>
      <c r="H313" s="1"/>
      <c r="I313" s="1"/>
      <c r="J313" s="1"/>
      <c r="K313" s="1"/>
      <c r="L313" s="8"/>
      <c r="M313" s="1"/>
      <c r="N313" s="1"/>
      <c r="O313" s="1"/>
      <c r="P313" s="1"/>
      <c r="Q313" s="1"/>
      <c r="R313" s="8"/>
      <c r="S313" s="1"/>
      <c r="T313" s="1"/>
      <c r="U313" s="1"/>
      <c r="V313" s="1"/>
      <c r="W313" s="8"/>
      <c r="X313" s="1"/>
      <c r="Y313" s="1"/>
      <c r="Z313" s="1"/>
      <c r="AA313" s="1"/>
      <c r="AB313" s="1"/>
      <c r="AC313" s="8"/>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row>
    <row r="314" spans="1:57" ht="14.25" customHeight="1" x14ac:dyDescent="0.75">
      <c r="A314" s="8"/>
      <c r="B314" s="1"/>
      <c r="C314" s="1"/>
      <c r="D314" s="1"/>
      <c r="E314" s="1"/>
      <c r="F314" s="1"/>
      <c r="G314" s="1"/>
      <c r="H314" s="1"/>
      <c r="I314" s="1"/>
      <c r="J314" s="1"/>
      <c r="K314" s="1"/>
      <c r="L314" s="8"/>
      <c r="M314" s="1"/>
      <c r="N314" s="1"/>
      <c r="O314" s="1"/>
      <c r="P314" s="1"/>
      <c r="Q314" s="1"/>
      <c r="R314" s="8"/>
      <c r="S314" s="1"/>
      <c r="T314" s="1"/>
      <c r="U314" s="1"/>
      <c r="V314" s="1"/>
      <c r="W314" s="8"/>
      <c r="X314" s="1"/>
      <c r="Y314" s="1"/>
      <c r="Z314" s="1"/>
      <c r="AA314" s="1"/>
      <c r="AB314" s="1"/>
      <c r="AC314" s="8"/>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row>
    <row r="315" spans="1:57" ht="14.25" customHeight="1" x14ac:dyDescent="0.75">
      <c r="A315" s="8"/>
      <c r="B315" s="1"/>
      <c r="C315" s="1"/>
      <c r="D315" s="1"/>
      <c r="E315" s="1"/>
      <c r="F315" s="1"/>
      <c r="G315" s="1"/>
      <c r="H315" s="1"/>
      <c r="I315" s="1"/>
      <c r="J315" s="1"/>
      <c r="K315" s="1"/>
      <c r="L315" s="8"/>
      <c r="M315" s="1"/>
      <c r="N315" s="1"/>
      <c r="O315" s="1"/>
      <c r="P315" s="1"/>
      <c r="Q315" s="1"/>
      <c r="R315" s="8"/>
      <c r="S315" s="1"/>
      <c r="T315" s="1"/>
      <c r="U315" s="1"/>
      <c r="V315" s="1"/>
      <c r="W315" s="8"/>
      <c r="X315" s="1"/>
      <c r="Y315" s="1"/>
      <c r="Z315" s="1"/>
      <c r="AA315" s="1"/>
      <c r="AB315" s="1"/>
      <c r="AC315" s="8"/>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row>
    <row r="316" spans="1:57" ht="14.25" customHeight="1" x14ac:dyDescent="0.75">
      <c r="A316" s="8"/>
      <c r="B316" s="1"/>
      <c r="C316" s="1"/>
      <c r="D316" s="1"/>
      <c r="E316" s="1"/>
      <c r="F316" s="1"/>
      <c r="G316" s="1"/>
      <c r="H316" s="1"/>
      <c r="I316" s="1"/>
      <c r="J316" s="1"/>
      <c r="K316" s="1"/>
      <c r="L316" s="8"/>
      <c r="M316" s="1"/>
      <c r="N316" s="1"/>
      <c r="O316" s="1"/>
      <c r="P316" s="1"/>
      <c r="Q316" s="1"/>
      <c r="R316" s="8"/>
      <c r="S316" s="1"/>
      <c r="T316" s="1"/>
      <c r="U316" s="1"/>
      <c r="V316" s="1"/>
      <c r="W316" s="8"/>
      <c r="X316" s="1"/>
      <c r="Y316" s="1"/>
      <c r="Z316" s="1"/>
      <c r="AA316" s="1"/>
      <c r="AB316" s="1"/>
      <c r="AC316" s="8"/>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row>
    <row r="317" spans="1:57" ht="14.25" customHeight="1" x14ac:dyDescent="0.75">
      <c r="A317" s="8"/>
      <c r="B317" s="1"/>
      <c r="C317" s="1"/>
      <c r="D317" s="1"/>
      <c r="E317" s="1"/>
      <c r="F317" s="1"/>
      <c r="G317" s="1"/>
      <c r="H317" s="1"/>
      <c r="I317" s="1"/>
      <c r="J317" s="1"/>
      <c r="K317" s="1"/>
      <c r="L317" s="8"/>
      <c r="M317" s="1"/>
      <c r="N317" s="1"/>
      <c r="O317" s="1"/>
      <c r="P317" s="1"/>
      <c r="Q317" s="1"/>
      <c r="R317" s="8"/>
      <c r="S317" s="1"/>
      <c r="T317" s="1"/>
      <c r="U317" s="1"/>
      <c r="V317" s="1"/>
      <c r="W317" s="8"/>
      <c r="X317" s="1"/>
      <c r="Y317" s="1"/>
      <c r="Z317" s="1"/>
      <c r="AA317" s="1"/>
      <c r="AB317" s="1"/>
      <c r="AC317" s="8"/>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row>
    <row r="318" spans="1:57" ht="14.25" customHeight="1" x14ac:dyDescent="0.75">
      <c r="A318" s="8"/>
      <c r="B318" s="1"/>
      <c r="C318" s="1"/>
      <c r="D318" s="1"/>
      <c r="E318" s="1"/>
      <c r="F318" s="1"/>
      <c r="G318" s="1"/>
      <c r="H318" s="1"/>
      <c r="I318" s="1"/>
      <c r="J318" s="1"/>
      <c r="K318" s="1"/>
      <c r="L318" s="8"/>
      <c r="M318" s="1"/>
      <c r="N318" s="1"/>
      <c r="O318" s="1"/>
      <c r="P318" s="1"/>
      <c r="Q318" s="1"/>
      <c r="R318" s="8"/>
      <c r="S318" s="1"/>
      <c r="T318" s="1"/>
      <c r="U318" s="1"/>
      <c r="V318" s="1"/>
      <c r="W318" s="8"/>
      <c r="X318" s="1"/>
      <c r="Y318" s="1"/>
      <c r="Z318" s="1"/>
      <c r="AA318" s="1"/>
      <c r="AB318" s="1"/>
      <c r="AC318" s="8"/>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row>
    <row r="319" spans="1:57" ht="14.25" customHeight="1" x14ac:dyDescent="0.75">
      <c r="A319" s="8"/>
      <c r="B319" s="1"/>
      <c r="C319" s="1"/>
      <c r="D319" s="1"/>
      <c r="E319" s="1"/>
      <c r="F319" s="1"/>
      <c r="G319" s="1"/>
      <c r="H319" s="1"/>
      <c r="I319" s="1"/>
      <c r="J319" s="1"/>
      <c r="K319" s="1"/>
      <c r="L319" s="8"/>
      <c r="M319" s="1"/>
      <c r="N319" s="1"/>
      <c r="O319" s="1"/>
      <c r="P319" s="1"/>
      <c r="Q319" s="1"/>
      <c r="R319" s="8"/>
      <c r="S319" s="1"/>
      <c r="T319" s="1"/>
      <c r="U319" s="1"/>
      <c r="V319" s="1"/>
      <c r="W319" s="8"/>
      <c r="X319" s="1"/>
      <c r="Y319" s="1"/>
      <c r="Z319" s="1"/>
      <c r="AA319" s="1"/>
      <c r="AB319" s="1"/>
      <c r="AC319" s="8"/>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row>
    <row r="320" spans="1:57" ht="14.25" customHeight="1" x14ac:dyDescent="0.75">
      <c r="A320" s="8"/>
      <c r="B320" s="1"/>
      <c r="C320" s="1"/>
      <c r="D320" s="1"/>
      <c r="E320" s="1"/>
      <c r="F320" s="1"/>
      <c r="G320" s="1"/>
      <c r="H320" s="1"/>
      <c r="I320" s="1"/>
      <c r="J320" s="1"/>
      <c r="K320" s="1"/>
      <c r="L320" s="8"/>
      <c r="M320" s="1"/>
      <c r="N320" s="1"/>
      <c r="O320" s="1"/>
      <c r="P320" s="1"/>
      <c r="Q320" s="1"/>
      <c r="R320" s="8"/>
      <c r="S320" s="1"/>
      <c r="T320" s="1"/>
      <c r="U320" s="1"/>
      <c r="V320" s="1"/>
      <c r="W320" s="8"/>
      <c r="X320" s="1"/>
      <c r="Y320" s="1"/>
      <c r="Z320" s="1"/>
      <c r="AA320" s="1"/>
      <c r="AB320" s="1"/>
      <c r="AC320" s="8"/>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row>
    <row r="321" spans="1:57" ht="14.25" customHeight="1" x14ac:dyDescent="0.75">
      <c r="A321" s="8"/>
      <c r="B321" s="1"/>
      <c r="C321" s="1"/>
      <c r="D321" s="1"/>
      <c r="E321" s="1"/>
      <c r="F321" s="1"/>
      <c r="G321" s="1"/>
      <c r="H321" s="1"/>
      <c r="I321" s="1"/>
      <c r="J321" s="1"/>
      <c r="K321" s="1"/>
      <c r="L321" s="8"/>
      <c r="M321" s="1"/>
      <c r="N321" s="1"/>
      <c r="O321" s="1"/>
      <c r="P321" s="1"/>
      <c r="Q321" s="1"/>
      <c r="R321" s="8"/>
      <c r="S321" s="1"/>
      <c r="T321" s="1"/>
      <c r="U321" s="1"/>
      <c r="V321" s="1"/>
      <c r="W321" s="8"/>
      <c r="X321" s="1"/>
      <c r="Y321" s="1"/>
      <c r="Z321" s="1"/>
      <c r="AA321" s="1"/>
      <c r="AB321" s="1"/>
      <c r="AC321" s="8"/>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row>
    <row r="322" spans="1:57" ht="14.25" customHeight="1" x14ac:dyDescent="0.75">
      <c r="A322" s="8"/>
      <c r="B322" s="1"/>
      <c r="C322" s="1"/>
      <c r="D322" s="1"/>
      <c r="E322" s="1"/>
      <c r="F322" s="1"/>
      <c r="G322" s="1"/>
      <c r="H322" s="1"/>
      <c r="I322" s="1"/>
      <c r="J322" s="1"/>
      <c r="K322" s="1"/>
      <c r="L322" s="8"/>
      <c r="M322" s="1"/>
      <c r="N322" s="1"/>
      <c r="O322" s="1"/>
      <c r="P322" s="1"/>
      <c r="Q322" s="1"/>
      <c r="R322" s="8"/>
      <c r="S322" s="1"/>
      <c r="T322" s="1"/>
      <c r="U322" s="1"/>
      <c r="V322" s="1"/>
      <c r="W322" s="8"/>
      <c r="X322" s="1"/>
      <c r="Y322" s="1"/>
      <c r="Z322" s="1"/>
      <c r="AA322" s="1"/>
      <c r="AB322" s="1"/>
      <c r="AC322" s="8"/>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row>
    <row r="323" spans="1:57" ht="14.25" customHeight="1" x14ac:dyDescent="0.75">
      <c r="A323" s="8"/>
      <c r="B323" s="1"/>
      <c r="C323" s="1"/>
      <c r="D323" s="1"/>
      <c r="E323" s="1"/>
      <c r="F323" s="1"/>
      <c r="G323" s="1"/>
      <c r="H323" s="1"/>
      <c r="I323" s="1"/>
      <c r="J323" s="1"/>
      <c r="K323" s="1"/>
      <c r="L323" s="8"/>
      <c r="M323" s="1"/>
      <c r="N323" s="1"/>
      <c r="O323" s="1"/>
      <c r="P323" s="1"/>
      <c r="Q323" s="1"/>
      <c r="R323" s="8"/>
      <c r="S323" s="1"/>
      <c r="T323" s="1"/>
      <c r="U323" s="1"/>
      <c r="V323" s="1"/>
      <c r="W323" s="8"/>
      <c r="X323" s="1"/>
      <c r="Y323" s="1"/>
      <c r="Z323" s="1"/>
      <c r="AA323" s="1"/>
      <c r="AB323" s="1"/>
      <c r="AC323" s="8"/>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row>
    <row r="324" spans="1:57" ht="14.25" customHeight="1" x14ac:dyDescent="0.75">
      <c r="A324" s="8"/>
      <c r="B324" s="1"/>
      <c r="C324" s="1"/>
      <c r="D324" s="1"/>
      <c r="E324" s="1"/>
      <c r="F324" s="1"/>
      <c r="G324" s="1"/>
      <c r="H324" s="1"/>
      <c r="I324" s="1"/>
      <c r="J324" s="1"/>
      <c r="K324" s="1"/>
      <c r="L324" s="8"/>
      <c r="M324" s="1"/>
      <c r="N324" s="1"/>
      <c r="O324" s="1"/>
      <c r="P324" s="1"/>
      <c r="Q324" s="1"/>
      <c r="R324" s="8"/>
      <c r="S324" s="1"/>
      <c r="T324" s="1"/>
      <c r="U324" s="1"/>
      <c r="V324" s="1"/>
      <c r="W324" s="8"/>
      <c r="X324" s="1"/>
      <c r="Y324" s="1"/>
      <c r="Z324" s="1"/>
      <c r="AA324" s="1"/>
      <c r="AB324" s="1"/>
      <c r="AC324" s="8"/>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row>
    <row r="325" spans="1:57" ht="14.25" customHeight="1" x14ac:dyDescent="0.75">
      <c r="A325" s="8"/>
      <c r="B325" s="1"/>
      <c r="C325" s="1"/>
      <c r="D325" s="1"/>
      <c r="E325" s="1"/>
      <c r="F325" s="1"/>
      <c r="G325" s="1"/>
      <c r="H325" s="1"/>
      <c r="I325" s="1"/>
      <c r="J325" s="1"/>
      <c r="K325" s="1"/>
      <c r="L325" s="8"/>
      <c r="M325" s="1"/>
      <c r="N325" s="1"/>
      <c r="O325" s="1"/>
      <c r="P325" s="1"/>
      <c r="Q325" s="1"/>
      <c r="R325" s="8"/>
      <c r="S325" s="1"/>
      <c r="T325" s="1"/>
      <c r="U325" s="1"/>
      <c r="V325" s="1"/>
      <c r="W325" s="8"/>
      <c r="X325" s="1"/>
      <c r="Y325" s="1"/>
      <c r="Z325" s="1"/>
      <c r="AA325" s="1"/>
      <c r="AB325" s="1"/>
      <c r="AC325" s="8"/>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row>
    <row r="326" spans="1:57" ht="14.25" customHeight="1" x14ac:dyDescent="0.75">
      <c r="A326" s="8"/>
      <c r="B326" s="1"/>
      <c r="C326" s="1"/>
      <c r="D326" s="1"/>
      <c r="E326" s="1"/>
      <c r="F326" s="1"/>
      <c r="G326" s="1"/>
      <c r="H326" s="1"/>
      <c r="I326" s="1"/>
      <c r="J326" s="1"/>
      <c r="K326" s="1"/>
      <c r="L326" s="8"/>
      <c r="M326" s="1"/>
      <c r="N326" s="1"/>
      <c r="O326" s="1"/>
      <c r="P326" s="1"/>
      <c r="Q326" s="1"/>
      <c r="R326" s="8"/>
      <c r="S326" s="1"/>
      <c r="T326" s="1"/>
      <c r="U326" s="1"/>
      <c r="V326" s="1"/>
      <c r="W326" s="8"/>
      <c r="X326" s="1"/>
      <c r="Y326" s="1"/>
      <c r="Z326" s="1"/>
      <c r="AA326" s="1"/>
      <c r="AB326" s="1"/>
      <c r="AC326" s="8"/>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row>
    <row r="327" spans="1:57" ht="14.25" customHeight="1" x14ac:dyDescent="0.75">
      <c r="A327" s="8"/>
      <c r="B327" s="1"/>
      <c r="C327" s="1"/>
      <c r="D327" s="1"/>
      <c r="E327" s="1"/>
      <c r="F327" s="1"/>
      <c r="G327" s="1"/>
      <c r="H327" s="1"/>
      <c r="I327" s="1"/>
      <c r="J327" s="1"/>
      <c r="K327" s="1"/>
      <c r="L327" s="8"/>
      <c r="M327" s="1"/>
      <c r="N327" s="1"/>
      <c r="O327" s="1"/>
      <c r="P327" s="1"/>
      <c r="Q327" s="1"/>
      <c r="R327" s="8"/>
      <c r="S327" s="1"/>
      <c r="T327" s="1"/>
      <c r="U327" s="1"/>
      <c r="V327" s="1"/>
      <c r="W327" s="8"/>
      <c r="X327" s="1"/>
      <c r="Y327" s="1"/>
      <c r="Z327" s="1"/>
      <c r="AA327" s="1"/>
      <c r="AB327" s="1"/>
      <c r="AC327" s="8"/>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row>
    <row r="328" spans="1:57" ht="14.25" customHeight="1" x14ac:dyDescent="0.75">
      <c r="A328" s="8"/>
      <c r="B328" s="1"/>
      <c r="C328" s="1"/>
      <c r="D328" s="1"/>
      <c r="E328" s="1"/>
      <c r="F328" s="1"/>
      <c r="G328" s="1"/>
      <c r="H328" s="1"/>
      <c r="I328" s="1"/>
      <c r="J328" s="1"/>
      <c r="K328" s="1"/>
      <c r="L328" s="8"/>
      <c r="M328" s="1"/>
      <c r="N328" s="1"/>
      <c r="O328" s="1"/>
      <c r="P328" s="1"/>
      <c r="Q328" s="1"/>
      <c r="R328" s="8"/>
      <c r="S328" s="1"/>
      <c r="T328" s="1"/>
      <c r="U328" s="1"/>
      <c r="V328" s="1"/>
      <c r="W328" s="8"/>
      <c r="X328" s="1"/>
      <c r="Y328" s="1"/>
      <c r="Z328" s="1"/>
      <c r="AA328" s="1"/>
      <c r="AB328" s="1"/>
      <c r="AC328" s="8"/>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row>
    <row r="329" spans="1:57" ht="14.25" customHeight="1" x14ac:dyDescent="0.75">
      <c r="A329" s="8"/>
      <c r="B329" s="1"/>
      <c r="C329" s="1"/>
      <c r="D329" s="1"/>
      <c r="E329" s="1"/>
      <c r="F329" s="1"/>
      <c r="G329" s="1"/>
      <c r="H329" s="1"/>
      <c r="I329" s="1"/>
      <c r="J329" s="1"/>
      <c r="K329" s="1"/>
      <c r="L329" s="8"/>
      <c r="M329" s="1"/>
      <c r="N329" s="1"/>
      <c r="O329" s="1"/>
      <c r="P329" s="1"/>
      <c r="Q329" s="1"/>
      <c r="R329" s="8"/>
      <c r="S329" s="1"/>
      <c r="T329" s="1"/>
      <c r="U329" s="1"/>
      <c r="V329" s="1"/>
      <c r="W329" s="8"/>
      <c r="X329" s="1"/>
      <c r="Y329" s="1"/>
      <c r="Z329" s="1"/>
      <c r="AA329" s="1"/>
      <c r="AB329" s="1"/>
      <c r="AC329" s="8"/>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row>
    <row r="330" spans="1:57" ht="14.25" customHeight="1" x14ac:dyDescent="0.75">
      <c r="A330" s="8"/>
      <c r="B330" s="1"/>
      <c r="C330" s="1"/>
      <c r="D330" s="1"/>
      <c r="E330" s="1"/>
      <c r="F330" s="1"/>
      <c r="G330" s="1"/>
      <c r="H330" s="1"/>
      <c r="I330" s="1"/>
      <c r="J330" s="1"/>
      <c r="K330" s="1"/>
      <c r="L330" s="8"/>
      <c r="M330" s="1"/>
      <c r="N330" s="1"/>
      <c r="O330" s="1"/>
      <c r="P330" s="1"/>
      <c r="Q330" s="1"/>
      <c r="R330" s="8"/>
      <c r="S330" s="1"/>
      <c r="T330" s="1"/>
      <c r="U330" s="1"/>
      <c r="V330" s="1"/>
      <c r="W330" s="8"/>
      <c r="X330" s="1"/>
      <c r="Y330" s="1"/>
      <c r="Z330" s="1"/>
      <c r="AA330" s="1"/>
      <c r="AB330" s="1"/>
      <c r="AC330" s="8"/>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row>
    <row r="331" spans="1:57" ht="14.25" customHeight="1" x14ac:dyDescent="0.75">
      <c r="A331" s="8"/>
      <c r="B331" s="1"/>
      <c r="C331" s="1"/>
      <c r="D331" s="1"/>
      <c r="E331" s="1"/>
      <c r="F331" s="1"/>
      <c r="G331" s="1"/>
      <c r="H331" s="1"/>
      <c r="I331" s="1"/>
      <c r="J331" s="1"/>
      <c r="K331" s="1"/>
      <c r="L331" s="8"/>
      <c r="M331" s="1"/>
      <c r="N331" s="1"/>
      <c r="O331" s="1"/>
      <c r="P331" s="1"/>
      <c r="Q331" s="1"/>
      <c r="R331" s="8"/>
      <c r="S331" s="1"/>
      <c r="T331" s="1"/>
      <c r="U331" s="1"/>
      <c r="V331" s="1"/>
      <c r="W331" s="8"/>
      <c r="X331" s="1"/>
      <c r="Y331" s="1"/>
      <c r="Z331" s="1"/>
      <c r="AA331" s="1"/>
      <c r="AB331" s="1"/>
      <c r="AC331" s="8"/>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row>
    <row r="332" spans="1:57" ht="14.25" customHeight="1" x14ac:dyDescent="0.75">
      <c r="A332" s="8"/>
      <c r="B332" s="1"/>
      <c r="C332" s="1"/>
      <c r="D332" s="1"/>
      <c r="E332" s="1"/>
      <c r="F332" s="1"/>
      <c r="G332" s="1"/>
      <c r="H332" s="1"/>
      <c r="I332" s="1"/>
      <c r="J332" s="1"/>
      <c r="K332" s="1"/>
      <c r="L332" s="8"/>
      <c r="M332" s="1"/>
      <c r="N332" s="1"/>
      <c r="O332" s="1"/>
      <c r="P332" s="1"/>
      <c r="Q332" s="1"/>
      <c r="R332" s="8"/>
      <c r="S332" s="1"/>
      <c r="T332" s="1"/>
      <c r="U332" s="1"/>
      <c r="V332" s="1"/>
      <c r="W332" s="8"/>
      <c r="X332" s="1"/>
      <c r="Y332" s="1"/>
      <c r="Z332" s="1"/>
      <c r="AA332" s="1"/>
      <c r="AB332" s="1"/>
      <c r="AC332" s="8"/>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row>
    <row r="333" spans="1:57" ht="14.25" customHeight="1" x14ac:dyDescent="0.75">
      <c r="A333" s="8"/>
      <c r="B333" s="1"/>
      <c r="C333" s="1"/>
      <c r="D333" s="1"/>
      <c r="E333" s="1"/>
      <c r="F333" s="1"/>
      <c r="G333" s="1"/>
      <c r="H333" s="1"/>
      <c r="I333" s="1"/>
      <c r="J333" s="1"/>
      <c r="K333" s="1"/>
      <c r="L333" s="8"/>
      <c r="M333" s="1"/>
      <c r="N333" s="1"/>
      <c r="O333" s="1"/>
      <c r="P333" s="1"/>
      <c r="Q333" s="1"/>
      <c r="R333" s="8"/>
      <c r="S333" s="1"/>
      <c r="T333" s="1"/>
      <c r="U333" s="1"/>
      <c r="V333" s="1"/>
      <c r="W333" s="8"/>
      <c r="X333" s="1"/>
      <c r="Y333" s="1"/>
      <c r="Z333" s="1"/>
      <c r="AA333" s="1"/>
      <c r="AB333" s="1"/>
      <c r="AC333" s="8"/>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row>
    <row r="334" spans="1:57" ht="14.25" customHeight="1" x14ac:dyDescent="0.75">
      <c r="A334" s="8"/>
      <c r="B334" s="1"/>
      <c r="C334" s="1"/>
      <c r="D334" s="1"/>
      <c r="E334" s="1"/>
      <c r="F334" s="1"/>
      <c r="G334" s="1"/>
      <c r="H334" s="1"/>
      <c r="I334" s="1"/>
      <c r="J334" s="1"/>
      <c r="K334" s="1"/>
      <c r="L334" s="8"/>
      <c r="M334" s="1"/>
      <c r="N334" s="1"/>
      <c r="O334" s="1"/>
      <c r="P334" s="1"/>
      <c r="Q334" s="1"/>
      <c r="R334" s="8"/>
      <c r="S334" s="1"/>
      <c r="T334" s="1"/>
      <c r="U334" s="1"/>
      <c r="V334" s="1"/>
      <c r="W334" s="8"/>
      <c r="X334" s="1"/>
      <c r="Y334" s="1"/>
      <c r="Z334" s="1"/>
      <c r="AA334" s="1"/>
      <c r="AB334" s="1"/>
      <c r="AC334" s="8"/>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row>
    <row r="335" spans="1:57" ht="14.25" customHeight="1" x14ac:dyDescent="0.75">
      <c r="A335" s="8"/>
      <c r="B335" s="1"/>
      <c r="C335" s="1"/>
      <c r="D335" s="1"/>
      <c r="E335" s="1"/>
      <c r="F335" s="1"/>
      <c r="G335" s="1"/>
      <c r="H335" s="1"/>
      <c r="I335" s="1"/>
      <c r="J335" s="1"/>
      <c r="K335" s="1"/>
      <c r="L335" s="8"/>
      <c r="M335" s="1"/>
      <c r="N335" s="1"/>
      <c r="O335" s="1"/>
      <c r="P335" s="1"/>
      <c r="Q335" s="1"/>
      <c r="R335" s="8"/>
      <c r="S335" s="1"/>
      <c r="T335" s="1"/>
      <c r="U335" s="1"/>
      <c r="V335" s="1"/>
      <c r="W335" s="8"/>
      <c r="X335" s="1"/>
      <c r="Y335" s="1"/>
      <c r="Z335" s="1"/>
      <c r="AA335" s="1"/>
      <c r="AB335" s="1"/>
      <c r="AC335" s="8"/>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row>
    <row r="336" spans="1:57" ht="14.25" customHeight="1" x14ac:dyDescent="0.75">
      <c r="A336" s="8"/>
      <c r="B336" s="1"/>
      <c r="C336" s="1"/>
      <c r="D336" s="1"/>
      <c r="E336" s="1"/>
      <c r="F336" s="1"/>
      <c r="G336" s="1"/>
      <c r="H336" s="1"/>
      <c r="I336" s="1"/>
      <c r="J336" s="1"/>
      <c r="K336" s="1"/>
      <c r="L336" s="8"/>
      <c r="M336" s="1"/>
      <c r="N336" s="1"/>
      <c r="O336" s="1"/>
      <c r="P336" s="1"/>
      <c r="Q336" s="1"/>
      <c r="R336" s="8"/>
      <c r="S336" s="1"/>
      <c r="T336" s="1"/>
      <c r="U336" s="1"/>
      <c r="V336" s="1"/>
      <c r="W336" s="8"/>
      <c r="X336" s="1"/>
      <c r="Y336" s="1"/>
      <c r="Z336" s="1"/>
      <c r="AA336" s="1"/>
      <c r="AB336" s="1"/>
      <c r="AC336" s="8"/>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row>
    <row r="337" spans="1:57" ht="14.25" customHeight="1" x14ac:dyDescent="0.75">
      <c r="A337" s="8"/>
      <c r="B337" s="1"/>
      <c r="C337" s="1"/>
      <c r="D337" s="1"/>
      <c r="E337" s="1"/>
      <c r="F337" s="1"/>
      <c r="G337" s="1"/>
      <c r="H337" s="1"/>
      <c r="I337" s="1"/>
      <c r="J337" s="1"/>
      <c r="K337" s="1"/>
      <c r="L337" s="8"/>
      <c r="M337" s="1"/>
      <c r="N337" s="1"/>
      <c r="O337" s="1"/>
      <c r="P337" s="1"/>
      <c r="Q337" s="1"/>
      <c r="R337" s="8"/>
      <c r="S337" s="1"/>
      <c r="T337" s="1"/>
      <c r="U337" s="1"/>
      <c r="V337" s="1"/>
      <c r="W337" s="8"/>
      <c r="X337" s="1"/>
      <c r="Y337" s="1"/>
      <c r="Z337" s="1"/>
      <c r="AA337" s="1"/>
      <c r="AB337" s="1"/>
      <c r="AC337" s="8"/>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row>
    <row r="338" spans="1:57" ht="14.25" customHeight="1" x14ac:dyDescent="0.75">
      <c r="A338" s="8"/>
      <c r="B338" s="1"/>
      <c r="C338" s="1"/>
      <c r="D338" s="1"/>
      <c r="E338" s="1"/>
      <c r="F338" s="1"/>
      <c r="G338" s="1"/>
      <c r="H338" s="1"/>
      <c r="I338" s="1"/>
      <c r="J338" s="1"/>
      <c r="K338" s="1"/>
      <c r="L338" s="8"/>
      <c r="M338" s="1"/>
      <c r="N338" s="1"/>
      <c r="O338" s="1"/>
      <c r="P338" s="1"/>
      <c r="Q338" s="1"/>
      <c r="R338" s="8"/>
      <c r="S338" s="1"/>
      <c r="T338" s="1"/>
      <c r="U338" s="1"/>
      <c r="V338" s="1"/>
      <c r="W338" s="8"/>
      <c r="X338" s="1"/>
      <c r="Y338" s="1"/>
      <c r="Z338" s="1"/>
      <c r="AA338" s="1"/>
      <c r="AB338" s="1"/>
      <c r="AC338" s="8"/>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row>
    <row r="339" spans="1:57" ht="14.25" customHeight="1" x14ac:dyDescent="0.75">
      <c r="A339" s="8"/>
      <c r="B339" s="1"/>
      <c r="C339" s="1"/>
      <c r="D339" s="1"/>
      <c r="E339" s="1"/>
      <c r="F339" s="1"/>
      <c r="G339" s="1"/>
      <c r="H339" s="1"/>
      <c r="I339" s="1"/>
      <c r="J339" s="1"/>
      <c r="K339" s="1"/>
      <c r="L339" s="8"/>
      <c r="M339" s="1"/>
      <c r="N339" s="1"/>
      <c r="O339" s="1"/>
      <c r="P339" s="1"/>
      <c r="Q339" s="1"/>
      <c r="R339" s="8"/>
      <c r="S339" s="1"/>
      <c r="T339" s="1"/>
      <c r="U339" s="1"/>
      <c r="V339" s="1"/>
      <c r="W339" s="8"/>
      <c r="X339" s="1"/>
      <c r="Y339" s="1"/>
      <c r="Z339" s="1"/>
      <c r="AA339" s="1"/>
      <c r="AB339" s="1"/>
      <c r="AC339" s="8"/>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row>
    <row r="340" spans="1:57" ht="14.25" customHeight="1" x14ac:dyDescent="0.75">
      <c r="A340" s="8"/>
      <c r="B340" s="1"/>
      <c r="C340" s="1"/>
      <c r="D340" s="1"/>
      <c r="E340" s="1"/>
      <c r="F340" s="1"/>
      <c r="G340" s="1"/>
      <c r="H340" s="1"/>
      <c r="I340" s="1"/>
      <c r="J340" s="1"/>
      <c r="K340" s="1"/>
      <c r="L340" s="8"/>
      <c r="M340" s="1"/>
      <c r="N340" s="1"/>
      <c r="O340" s="1"/>
      <c r="P340" s="1"/>
      <c r="Q340" s="1"/>
      <c r="R340" s="8"/>
      <c r="S340" s="1"/>
      <c r="T340" s="1"/>
      <c r="U340" s="1"/>
      <c r="V340" s="1"/>
      <c r="W340" s="8"/>
      <c r="X340" s="1"/>
      <c r="Y340" s="1"/>
      <c r="Z340" s="1"/>
      <c r="AA340" s="1"/>
      <c r="AB340" s="1"/>
      <c r="AC340" s="8"/>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row>
    <row r="341" spans="1:57" ht="14.25" customHeight="1" x14ac:dyDescent="0.75">
      <c r="A341" s="8"/>
      <c r="B341" s="1"/>
      <c r="C341" s="1"/>
      <c r="D341" s="1"/>
      <c r="E341" s="1"/>
      <c r="F341" s="1"/>
      <c r="G341" s="1"/>
      <c r="H341" s="1"/>
      <c r="I341" s="1"/>
      <c r="J341" s="1"/>
      <c r="K341" s="1"/>
      <c r="L341" s="8"/>
      <c r="M341" s="1"/>
      <c r="N341" s="1"/>
      <c r="O341" s="1"/>
      <c r="P341" s="1"/>
      <c r="Q341" s="1"/>
      <c r="R341" s="8"/>
      <c r="S341" s="1"/>
      <c r="T341" s="1"/>
      <c r="U341" s="1"/>
      <c r="V341" s="1"/>
      <c r="W341" s="8"/>
      <c r="X341" s="1"/>
      <c r="Y341" s="1"/>
      <c r="Z341" s="1"/>
      <c r="AA341" s="1"/>
      <c r="AB341" s="1"/>
      <c r="AC341" s="8"/>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row>
    <row r="342" spans="1:57" ht="14.25" customHeight="1" x14ac:dyDescent="0.75">
      <c r="A342" s="8"/>
      <c r="B342" s="1"/>
      <c r="C342" s="1"/>
      <c r="D342" s="1"/>
      <c r="E342" s="1"/>
      <c r="F342" s="1"/>
      <c r="G342" s="1"/>
      <c r="H342" s="1"/>
      <c r="I342" s="1"/>
      <c r="J342" s="1"/>
      <c r="K342" s="1"/>
      <c r="L342" s="8"/>
      <c r="M342" s="1"/>
      <c r="N342" s="1"/>
      <c r="O342" s="1"/>
      <c r="P342" s="1"/>
      <c r="Q342" s="1"/>
      <c r="R342" s="8"/>
      <c r="S342" s="1"/>
      <c r="T342" s="1"/>
      <c r="U342" s="1"/>
      <c r="V342" s="1"/>
      <c r="W342" s="8"/>
      <c r="X342" s="1"/>
      <c r="Y342" s="1"/>
      <c r="Z342" s="1"/>
      <c r="AA342" s="1"/>
      <c r="AB342" s="1"/>
      <c r="AC342" s="8"/>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row>
    <row r="343" spans="1:57" ht="14.25" customHeight="1" x14ac:dyDescent="0.75">
      <c r="A343" s="8"/>
      <c r="B343" s="1"/>
      <c r="C343" s="1"/>
      <c r="D343" s="1"/>
      <c r="E343" s="1"/>
      <c r="F343" s="1"/>
      <c r="G343" s="1"/>
      <c r="H343" s="1"/>
      <c r="I343" s="1"/>
      <c r="J343" s="1"/>
      <c r="K343" s="1"/>
      <c r="L343" s="8"/>
      <c r="M343" s="1"/>
      <c r="N343" s="1"/>
      <c r="O343" s="1"/>
      <c r="P343" s="1"/>
      <c r="Q343" s="1"/>
      <c r="R343" s="8"/>
      <c r="S343" s="1"/>
      <c r="T343" s="1"/>
      <c r="U343" s="1"/>
      <c r="V343" s="1"/>
      <c r="W343" s="8"/>
      <c r="X343" s="1"/>
      <c r="Y343" s="1"/>
      <c r="Z343" s="1"/>
      <c r="AA343" s="1"/>
      <c r="AB343" s="1"/>
      <c r="AC343" s="8"/>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row>
    <row r="344" spans="1:57" ht="14.25" customHeight="1" x14ac:dyDescent="0.75">
      <c r="A344" s="8"/>
      <c r="B344" s="1"/>
      <c r="C344" s="1"/>
      <c r="D344" s="1"/>
      <c r="E344" s="1"/>
      <c r="F344" s="1"/>
      <c r="G344" s="1"/>
      <c r="H344" s="1"/>
      <c r="I344" s="1"/>
      <c r="J344" s="1"/>
      <c r="K344" s="1"/>
      <c r="L344" s="8"/>
      <c r="M344" s="1"/>
      <c r="N344" s="1"/>
      <c r="O344" s="1"/>
      <c r="P344" s="1"/>
      <c r="Q344" s="1"/>
      <c r="R344" s="8"/>
      <c r="S344" s="1"/>
      <c r="T344" s="1"/>
      <c r="U344" s="1"/>
      <c r="V344" s="1"/>
      <c r="W344" s="8"/>
      <c r="X344" s="1"/>
      <c r="Y344" s="1"/>
      <c r="Z344" s="1"/>
      <c r="AA344" s="1"/>
      <c r="AB344" s="1"/>
      <c r="AC344" s="8"/>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row>
    <row r="345" spans="1:57" ht="14.25" customHeight="1" x14ac:dyDescent="0.75">
      <c r="A345" s="8"/>
      <c r="B345" s="1"/>
      <c r="C345" s="1"/>
      <c r="D345" s="1"/>
      <c r="E345" s="1"/>
      <c r="F345" s="1"/>
      <c r="G345" s="1"/>
      <c r="H345" s="1"/>
      <c r="I345" s="1"/>
      <c r="J345" s="1"/>
      <c r="K345" s="1"/>
      <c r="L345" s="8"/>
      <c r="M345" s="1"/>
      <c r="N345" s="1"/>
      <c r="O345" s="1"/>
      <c r="P345" s="1"/>
      <c r="Q345" s="1"/>
      <c r="R345" s="8"/>
      <c r="S345" s="1"/>
      <c r="T345" s="1"/>
      <c r="U345" s="1"/>
      <c r="V345" s="1"/>
      <c r="W345" s="8"/>
      <c r="X345" s="1"/>
      <c r="Y345" s="1"/>
      <c r="Z345" s="1"/>
      <c r="AA345" s="1"/>
      <c r="AB345" s="1"/>
      <c r="AC345" s="8"/>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row>
    <row r="346" spans="1:57" ht="14.25" customHeight="1" x14ac:dyDescent="0.75">
      <c r="A346" s="8"/>
      <c r="B346" s="1"/>
      <c r="C346" s="1"/>
      <c r="D346" s="1"/>
      <c r="E346" s="1"/>
      <c r="F346" s="1"/>
      <c r="G346" s="1"/>
      <c r="H346" s="1"/>
      <c r="I346" s="1"/>
      <c r="J346" s="1"/>
      <c r="K346" s="1"/>
      <c r="L346" s="8"/>
      <c r="M346" s="1"/>
      <c r="N346" s="1"/>
      <c r="O346" s="1"/>
      <c r="P346" s="1"/>
      <c r="Q346" s="1"/>
      <c r="R346" s="8"/>
      <c r="S346" s="1"/>
      <c r="T346" s="1"/>
      <c r="U346" s="1"/>
      <c r="V346" s="1"/>
      <c r="W346" s="8"/>
      <c r="X346" s="1"/>
      <c r="Y346" s="1"/>
      <c r="Z346" s="1"/>
      <c r="AA346" s="1"/>
      <c r="AB346" s="1"/>
      <c r="AC346" s="8"/>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row>
    <row r="347" spans="1:57" ht="14.25" customHeight="1" x14ac:dyDescent="0.75">
      <c r="A347" s="8"/>
      <c r="B347" s="1"/>
      <c r="C347" s="1"/>
      <c r="D347" s="1"/>
      <c r="E347" s="1"/>
      <c r="F347" s="1"/>
      <c r="G347" s="1"/>
      <c r="H347" s="1"/>
      <c r="I347" s="1"/>
      <c r="J347" s="1"/>
      <c r="K347" s="1"/>
      <c r="L347" s="8"/>
      <c r="M347" s="1"/>
      <c r="N347" s="1"/>
      <c r="O347" s="1"/>
      <c r="P347" s="1"/>
      <c r="Q347" s="1"/>
      <c r="R347" s="8"/>
      <c r="S347" s="1"/>
      <c r="T347" s="1"/>
      <c r="U347" s="1"/>
      <c r="V347" s="1"/>
      <c r="W347" s="8"/>
      <c r="X347" s="1"/>
      <c r="Y347" s="1"/>
      <c r="Z347" s="1"/>
      <c r="AA347" s="1"/>
      <c r="AB347" s="1"/>
      <c r="AC347" s="8"/>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row>
    <row r="348" spans="1:57" ht="14.25" customHeight="1" x14ac:dyDescent="0.75">
      <c r="A348" s="8"/>
      <c r="B348" s="1"/>
      <c r="C348" s="1"/>
      <c r="D348" s="1"/>
      <c r="E348" s="1"/>
      <c r="F348" s="1"/>
      <c r="G348" s="1"/>
      <c r="H348" s="1"/>
      <c r="I348" s="1"/>
      <c r="J348" s="1"/>
      <c r="K348" s="1"/>
      <c r="L348" s="8"/>
      <c r="M348" s="1"/>
      <c r="N348" s="1"/>
      <c r="O348" s="1"/>
      <c r="P348" s="1"/>
      <c r="Q348" s="1"/>
      <c r="R348" s="8"/>
      <c r="S348" s="1"/>
      <c r="T348" s="1"/>
      <c r="U348" s="1"/>
      <c r="V348" s="1"/>
      <c r="W348" s="8"/>
      <c r="X348" s="1"/>
      <c r="Y348" s="1"/>
      <c r="Z348" s="1"/>
      <c r="AA348" s="1"/>
      <c r="AB348" s="1"/>
      <c r="AC348" s="8"/>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row>
    <row r="349" spans="1:57" ht="14.25" customHeight="1" x14ac:dyDescent="0.75">
      <c r="A349" s="8"/>
      <c r="B349" s="1"/>
      <c r="C349" s="1"/>
      <c r="D349" s="1"/>
      <c r="E349" s="1"/>
      <c r="F349" s="1"/>
      <c r="G349" s="1"/>
      <c r="H349" s="1"/>
      <c r="I349" s="1"/>
      <c r="J349" s="1"/>
      <c r="K349" s="1"/>
      <c r="L349" s="8"/>
      <c r="M349" s="1"/>
      <c r="N349" s="1"/>
      <c r="O349" s="1"/>
      <c r="P349" s="1"/>
      <c r="Q349" s="1"/>
      <c r="R349" s="8"/>
      <c r="S349" s="1"/>
      <c r="T349" s="1"/>
      <c r="U349" s="1"/>
      <c r="V349" s="1"/>
      <c r="W349" s="8"/>
      <c r="X349" s="1"/>
      <c r="Y349" s="1"/>
      <c r="Z349" s="1"/>
      <c r="AA349" s="1"/>
      <c r="AB349" s="1"/>
      <c r="AC349" s="8"/>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row>
    <row r="350" spans="1:57" ht="14.25" customHeight="1" x14ac:dyDescent="0.75">
      <c r="A350" s="8"/>
      <c r="B350" s="1"/>
      <c r="C350" s="1"/>
      <c r="D350" s="1"/>
      <c r="E350" s="1"/>
      <c r="F350" s="1"/>
      <c r="G350" s="1"/>
      <c r="H350" s="1"/>
      <c r="I350" s="1"/>
      <c r="J350" s="1"/>
      <c r="K350" s="1"/>
      <c r="L350" s="8"/>
      <c r="M350" s="1"/>
      <c r="N350" s="1"/>
      <c r="O350" s="1"/>
      <c r="P350" s="1"/>
      <c r="Q350" s="1"/>
      <c r="R350" s="8"/>
      <c r="S350" s="1"/>
      <c r="T350" s="1"/>
      <c r="U350" s="1"/>
      <c r="V350" s="1"/>
      <c r="W350" s="8"/>
      <c r="X350" s="1"/>
      <c r="Y350" s="1"/>
      <c r="Z350" s="1"/>
      <c r="AA350" s="1"/>
      <c r="AB350" s="1"/>
      <c r="AC350" s="8"/>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row>
    <row r="351" spans="1:57" ht="14.25" customHeight="1" x14ac:dyDescent="0.75">
      <c r="A351" s="8"/>
      <c r="B351" s="1"/>
      <c r="C351" s="1"/>
      <c r="D351" s="1"/>
      <c r="E351" s="1"/>
      <c r="F351" s="1"/>
      <c r="G351" s="1"/>
      <c r="H351" s="1"/>
      <c r="I351" s="1"/>
      <c r="J351" s="1"/>
      <c r="K351" s="1"/>
      <c r="L351" s="8"/>
      <c r="M351" s="1"/>
      <c r="N351" s="1"/>
      <c r="O351" s="1"/>
      <c r="P351" s="1"/>
      <c r="Q351" s="1"/>
      <c r="R351" s="8"/>
      <c r="S351" s="1"/>
      <c r="T351" s="1"/>
      <c r="U351" s="1"/>
      <c r="V351" s="1"/>
      <c r="W351" s="8"/>
      <c r="X351" s="1"/>
      <c r="Y351" s="1"/>
      <c r="Z351" s="1"/>
      <c r="AA351" s="1"/>
      <c r="AB351" s="1"/>
      <c r="AC351" s="8"/>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row>
    <row r="352" spans="1:57" ht="14.25" customHeight="1" x14ac:dyDescent="0.75">
      <c r="A352" s="8"/>
      <c r="B352" s="1"/>
      <c r="C352" s="1"/>
      <c r="D352" s="1"/>
      <c r="E352" s="1"/>
      <c r="F352" s="1"/>
      <c r="G352" s="1"/>
      <c r="H352" s="1"/>
      <c r="I352" s="1"/>
      <c r="J352" s="1"/>
      <c r="K352" s="1"/>
      <c r="L352" s="8"/>
      <c r="M352" s="1"/>
      <c r="N352" s="1"/>
      <c r="O352" s="1"/>
      <c r="P352" s="1"/>
      <c r="Q352" s="1"/>
      <c r="R352" s="8"/>
      <c r="S352" s="1"/>
      <c r="T352" s="1"/>
      <c r="U352" s="1"/>
      <c r="V352" s="1"/>
      <c r="W352" s="8"/>
      <c r="X352" s="1"/>
      <c r="Y352" s="1"/>
      <c r="Z352" s="1"/>
      <c r="AA352" s="1"/>
      <c r="AB352" s="1"/>
      <c r="AC352" s="8"/>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row>
    <row r="353" spans="1:57" ht="14.25" customHeight="1" x14ac:dyDescent="0.75">
      <c r="A353" s="8"/>
      <c r="B353" s="1"/>
      <c r="C353" s="1"/>
      <c r="D353" s="1"/>
      <c r="E353" s="1"/>
      <c r="F353" s="1"/>
      <c r="G353" s="1"/>
      <c r="H353" s="1"/>
      <c r="I353" s="1"/>
      <c r="J353" s="1"/>
      <c r="K353" s="1"/>
      <c r="L353" s="8"/>
      <c r="M353" s="1"/>
      <c r="N353" s="1"/>
      <c r="O353" s="1"/>
      <c r="P353" s="1"/>
      <c r="Q353" s="1"/>
      <c r="R353" s="8"/>
      <c r="S353" s="1"/>
      <c r="T353" s="1"/>
      <c r="U353" s="1"/>
      <c r="V353" s="1"/>
      <c r="W353" s="8"/>
      <c r="X353" s="1"/>
      <c r="Y353" s="1"/>
      <c r="Z353" s="1"/>
      <c r="AA353" s="1"/>
      <c r="AB353" s="1"/>
      <c r="AC353" s="8"/>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row>
    <row r="354" spans="1:57" ht="14.25" customHeight="1" x14ac:dyDescent="0.75">
      <c r="A354" s="8"/>
      <c r="B354" s="1"/>
      <c r="C354" s="1"/>
      <c r="D354" s="1"/>
      <c r="E354" s="1"/>
      <c r="F354" s="1"/>
      <c r="G354" s="1"/>
      <c r="H354" s="1"/>
      <c r="I354" s="1"/>
      <c r="J354" s="1"/>
      <c r="K354" s="1"/>
      <c r="L354" s="8"/>
      <c r="M354" s="1"/>
      <c r="N354" s="1"/>
      <c r="O354" s="1"/>
      <c r="P354" s="1"/>
      <c r="Q354" s="1"/>
      <c r="R354" s="8"/>
      <c r="S354" s="1"/>
      <c r="T354" s="1"/>
      <c r="U354" s="1"/>
      <c r="V354" s="1"/>
      <c r="W354" s="8"/>
      <c r="X354" s="1"/>
      <c r="Y354" s="1"/>
      <c r="Z354" s="1"/>
      <c r="AA354" s="1"/>
      <c r="AB354" s="1"/>
      <c r="AC354" s="8"/>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row>
    <row r="355" spans="1:57" ht="14.25" customHeight="1" x14ac:dyDescent="0.75">
      <c r="A355" s="8"/>
      <c r="B355" s="1"/>
      <c r="C355" s="1"/>
      <c r="D355" s="1"/>
      <c r="E355" s="1"/>
      <c r="F355" s="1"/>
      <c r="G355" s="1"/>
      <c r="H355" s="1"/>
      <c r="I355" s="1"/>
      <c r="J355" s="1"/>
      <c r="K355" s="1"/>
      <c r="L355" s="8"/>
      <c r="M355" s="1"/>
      <c r="N355" s="1"/>
      <c r="O355" s="1"/>
      <c r="P355" s="1"/>
      <c r="Q355" s="1"/>
      <c r="R355" s="8"/>
      <c r="S355" s="1"/>
      <c r="T355" s="1"/>
      <c r="U355" s="1"/>
      <c r="V355" s="1"/>
      <c r="W355" s="8"/>
      <c r="X355" s="1"/>
      <c r="Y355" s="1"/>
      <c r="Z355" s="1"/>
      <c r="AA355" s="1"/>
      <c r="AB355" s="1"/>
      <c r="AC355" s="8"/>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row>
    <row r="356" spans="1:57" ht="14.25" customHeight="1" x14ac:dyDescent="0.75">
      <c r="A356" s="8"/>
      <c r="B356" s="1"/>
      <c r="C356" s="1"/>
      <c r="D356" s="1"/>
      <c r="E356" s="1"/>
      <c r="F356" s="1"/>
      <c r="G356" s="1"/>
      <c r="H356" s="1"/>
      <c r="I356" s="1"/>
      <c r="J356" s="1"/>
      <c r="K356" s="1"/>
      <c r="L356" s="8"/>
      <c r="M356" s="1"/>
      <c r="N356" s="1"/>
      <c r="O356" s="1"/>
      <c r="P356" s="1"/>
      <c r="Q356" s="1"/>
      <c r="R356" s="8"/>
      <c r="S356" s="1"/>
      <c r="T356" s="1"/>
      <c r="U356" s="1"/>
      <c r="V356" s="1"/>
      <c r="W356" s="8"/>
      <c r="X356" s="1"/>
      <c r="Y356" s="1"/>
      <c r="Z356" s="1"/>
      <c r="AA356" s="1"/>
      <c r="AB356" s="1"/>
      <c r="AC356" s="8"/>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row>
    <row r="357" spans="1:57" ht="14.25" customHeight="1" x14ac:dyDescent="0.75">
      <c r="A357" s="8"/>
      <c r="B357" s="1"/>
      <c r="C357" s="1"/>
      <c r="D357" s="1"/>
      <c r="E357" s="1"/>
      <c r="F357" s="1"/>
      <c r="G357" s="1"/>
      <c r="H357" s="1"/>
      <c r="I357" s="1"/>
      <c r="J357" s="1"/>
      <c r="K357" s="1"/>
      <c r="L357" s="8"/>
      <c r="M357" s="1"/>
      <c r="N357" s="1"/>
      <c r="O357" s="1"/>
      <c r="P357" s="1"/>
      <c r="Q357" s="1"/>
      <c r="R357" s="8"/>
      <c r="S357" s="1"/>
      <c r="T357" s="1"/>
      <c r="U357" s="1"/>
      <c r="V357" s="1"/>
      <c r="W357" s="8"/>
      <c r="X357" s="1"/>
      <c r="Y357" s="1"/>
      <c r="Z357" s="1"/>
      <c r="AA357" s="1"/>
      <c r="AB357" s="1"/>
      <c r="AC357" s="8"/>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row>
    <row r="358" spans="1:57" ht="14.25" customHeight="1" x14ac:dyDescent="0.75">
      <c r="A358" s="8"/>
      <c r="B358" s="1"/>
      <c r="C358" s="1"/>
      <c r="D358" s="1"/>
      <c r="E358" s="1"/>
      <c r="F358" s="1"/>
      <c r="G358" s="1"/>
      <c r="H358" s="1"/>
      <c r="I358" s="1"/>
      <c r="J358" s="1"/>
      <c r="K358" s="1"/>
      <c r="L358" s="8"/>
      <c r="M358" s="1"/>
      <c r="N358" s="1"/>
      <c r="O358" s="1"/>
      <c r="P358" s="1"/>
      <c r="Q358" s="1"/>
      <c r="R358" s="8"/>
      <c r="S358" s="1"/>
      <c r="T358" s="1"/>
      <c r="U358" s="1"/>
      <c r="V358" s="1"/>
      <c r="W358" s="8"/>
      <c r="X358" s="1"/>
      <c r="Y358" s="1"/>
      <c r="Z358" s="1"/>
      <c r="AA358" s="1"/>
      <c r="AB358" s="1"/>
      <c r="AC358" s="8"/>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row>
    <row r="359" spans="1:57" ht="14.25" customHeight="1" x14ac:dyDescent="0.75">
      <c r="A359" s="8"/>
      <c r="B359" s="1"/>
      <c r="C359" s="1"/>
      <c r="D359" s="1"/>
      <c r="E359" s="1"/>
      <c r="F359" s="1"/>
      <c r="G359" s="1"/>
      <c r="H359" s="1"/>
      <c r="I359" s="1"/>
      <c r="J359" s="1"/>
      <c r="K359" s="1"/>
      <c r="L359" s="8"/>
      <c r="M359" s="1"/>
      <c r="N359" s="1"/>
      <c r="O359" s="1"/>
      <c r="P359" s="1"/>
      <c r="Q359" s="1"/>
      <c r="R359" s="8"/>
      <c r="S359" s="1"/>
      <c r="T359" s="1"/>
      <c r="U359" s="1"/>
      <c r="V359" s="1"/>
      <c r="W359" s="8"/>
      <c r="X359" s="1"/>
      <c r="Y359" s="1"/>
      <c r="Z359" s="1"/>
      <c r="AA359" s="1"/>
      <c r="AB359" s="1"/>
      <c r="AC359" s="8"/>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row>
    <row r="360" spans="1:57" ht="14.25" customHeight="1" x14ac:dyDescent="0.75">
      <c r="A360" s="8"/>
      <c r="B360" s="1"/>
      <c r="C360" s="1"/>
      <c r="D360" s="1"/>
      <c r="E360" s="1"/>
      <c r="F360" s="1"/>
      <c r="G360" s="1"/>
      <c r="H360" s="1"/>
      <c r="I360" s="1"/>
      <c r="J360" s="1"/>
      <c r="K360" s="1"/>
      <c r="L360" s="8"/>
      <c r="M360" s="1"/>
      <c r="N360" s="1"/>
      <c r="O360" s="1"/>
      <c r="P360" s="1"/>
      <c r="Q360" s="1"/>
      <c r="R360" s="8"/>
      <c r="S360" s="1"/>
      <c r="T360" s="1"/>
      <c r="U360" s="1"/>
      <c r="V360" s="1"/>
      <c r="W360" s="8"/>
      <c r="X360" s="1"/>
      <c r="Y360" s="1"/>
      <c r="Z360" s="1"/>
      <c r="AA360" s="1"/>
      <c r="AB360" s="1"/>
      <c r="AC360" s="8"/>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ht="14.25" customHeight="1" x14ac:dyDescent="0.75">
      <c r="A361" s="8"/>
      <c r="B361" s="1"/>
      <c r="C361" s="1"/>
      <c r="D361" s="1"/>
      <c r="E361" s="1"/>
      <c r="F361" s="1"/>
      <c r="G361" s="1"/>
      <c r="H361" s="1"/>
      <c r="I361" s="1"/>
      <c r="J361" s="1"/>
      <c r="K361" s="1"/>
      <c r="L361" s="8"/>
      <c r="M361" s="1"/>
      <c r="N361" s="1"/>
      <c r="O361" s="1"/>
      <c r="P361" s="1"/>
      <c r="Q361" s="1"/>
      <c r="R361" s="8"/>
      <c r="S361" s="1"/>
      <c r="T361" s="1"/>
      <c r="U361" s="1"/>
      <c r="V361" s="1"/>
      <c r="W361" s="8"/>
      <c r="X361" s="1"/>
      <c r="Y361" s="1"/>
      <c r="Z361" s="1"/>
      <c r="AA361" s="1"/>
      <c r="AB361" s="1"/>
      <c r="AC361" s="8"/>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row>
    <row r="362" spans="1:57" ht="14.25" customHeight="1" x14ac:dyDescent="0.75">
      <c r="A362" s="8"/>
      <c r="B362" s="1"/>
      <c r="C362" s="1"/>
      <c r="D362" s="1"/>
      <c r="E362" s="1"/>
      <c r="F362" s="1"/>
      <c r="G362" s="1"/>
      <c r="H362" s="1"/>
      <c r="I362" s="1"/>
      <c r="J362" s="1"/>
      <c r="K362" s="1"/>
      <c r="L362" s="8"/>
      <c r="M362" s="1"/>
      <c r="N362" s="1"/>
      <c r="O362" s="1"/>
      <c r="P362" s="1"/>
      <c r="Q362" s="1"/>
      <c r="R362" s="8"/>
      <c r="S362" s="1"/>
      <c r="T362" s="1"/>
      <c r="U362" s="1"/>
      <c r="V362" s="1"/>
      <c r="W362" s="8"/>
      <c r="X362" s="1"/>
      <c r="Y362" s="1"/>
      <c r="Z362" s="1"/>
      <c r="AA362" s="1"/>
      <c r="AB362" s="1"/>
      <c r="AC362" s="8"/>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row>
    <row r="363" spans="1:57" ht="14.25" customHeight="1" x14ac:dyDescent="0.75">
      <c r="A363" s="8"/>
      <c r="B363" s="1"/>
      <c r="C363" s="1"/>
      <c r="D363" s="1"/>
      <c r="E363" s="1"/>
      <c r="F363" s="1"/>
      <c r="G363" s="1"/>
      <c r="H363" s="1"/>
      <c r="I363" s="1"/>
      <c r="J363" s="1"/>
      <c r="K363" s="1"/>
      <c r="L363" s="8"/>
      <c r="M363" s="1"/>
      <c r="N363" s="1"/>
      <c r="O363" s="1"/>
      <c r="P363" s="1"/>
      <c r="Q363" s="1"/>
      <c r="R363" s="8"/>
      <c r="S363" s="1"/>
      <c r="T363" s="1"/>
      <c r="U363" s="1"/>
      <c r="V363" s="1"/>
      <c r="W363" s="8"/>
      <c r="X363" s="1"/>
      <c r="Y363" s="1"/>
      <c r="Z363" s="1"/>
      <c r="AA363" s="1"/>
      <c r="AB363" s="1"/>
      <c r="AC363" s="8"/>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row>
    <row r="364" spans="1:57" ht="14.25" customHeight="1" x14ac:dyDescent="0.75">
      <c r="A364" s="8"/>
      <c r="B364" s="1"/>
      <c r="C364" s="1"/>
      <c r="D364" s="1"/>
      <c r="E364" s="1"/>
      <c r="F364" s="1"/>
      <c r="G364" s="1"/>
      <c r="H364" s="1"/>
      <c r="I364" s="1"/>
      <c r="J364" s="1"/>
      <c r="K364" s="1"/>
      <c r="L364" s="8"/>
      <c r="M364" s="1"/>
      <c r="N364" s="1"/>
      <c r="O364" s="1"/>
      <c r="P364" s="1"/>
      <c r="Q364" s="1"/>
      <c r="R364" s="8"/>
      <c r="S364" s="1"/>
      <c r="T364" s="1"/>
      <c r="U364" s="1"/>
      <c r="V364" s="1"/>
      <c r="W364" s="8"/>
      <c r="X364" s="1"/>
      <c r="Y364" s="1"/>
      <c r="Z364" s="1"/>
      <c r="AA364" s="1"/>
      <c r="AB364" s="1"/>
      <c r="AC364" s="8"/>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row>
    <row r="365" spans="1:57" ht="14.25" customHeight="1" x14ac:dyDescent="0.75">
      <c r="A365" s="8"/>
      <c r="B365" s="1"/>
      <c r="C365" s="1"/>
      <c r="D365" s="1"/>
      <c r="E365" s="1"/>
      <c r="F365" s="1"/>
      <c r="G365" s="1"/>
      <c r="H365" s="1"/>
      <c r="I365" s="1"/>
      <c r="J365" s="1"/>
      <c r="K365" s="1"/>
      <c r="L365" s="8"/>
      <c r="M365" s="1"/>
      <c r="N365" s="1"/>
      <c r="O365" s="1"/>
      <c r="P365" s="1"/>
      <c r="Q365" s="1"/>
      <c r="R365" s="8"/>
      <c r="S365" s="1"/>
      <c r="T365" s="1"/>
      <c r="U365" s="1"/>
      <c r="V365" s="1"/>
      <c r="W365" s="8"/>
      <c r="X365" s="1"/>
      <c r="Y365" s="1"/>
      <c r="Z365" s="1"/>
      <c r="AA365" s="1"/>
      <c r="AB365" s="1"/>
      <c r="AC365" s="8"/>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row>
    <row r="366" spans="1:57" ht="14.25" customHeight="1" x14ac:dyDescent="0.75">
      <c r="A366" s="8"/>
      <c r="B366" s="1"/>
      <c r="C366" s="1"/>
      <c r="D366" s="1"/>
      <c r="E366" s="1"/>
      <c r="F366" s="1"/>
      <c r="G366" s="1"/>
      <c r="H366" s="1"/>
      <c r="I366" s="1"/>
      <c r="J366" s="1"/>
      <c r="K366" s="1"/>
      <c r="L366" s="8"/>
      <c r="M366" s="1"/>
      <c r="N366" s="1"/>
      <c r="O366" s="1"/>
      <c r="P366" s="1"/>
      <c r="Q366" s="1"/>
      <c r="R366" s="8"/>
      <c r="S366" s="1"/>
      <c r="T366" s="1"/>
      <c r="U366" s="1"/>
      <c r="V366" s="1"/>
      <c r="W366" s="8"/>
      <c r="X366" s="1"/>
      <c r="Y366" s="1"/>
      <c r="Z366" s="1"/>
      <c r="AA366" s="1"/>
      <c r="AB366" s="1"/>
      <c r="AC366" s="8"/>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row>
    <row r="367" spans="1:57" ht="14.25" customHeight="1" x14ac:dyDescent="0.75">
      <c r="A367" s="8"/>
      <c r="B367" s="1"/>
      <c r="C367" s="1"/>
      <c r="D367" s="1"/>
      <c r="E367" s="1"/>
      <c r="F367" s="1"/>
      <c r="G367" s="1"/>
      <c r="H367" s="1"/>
      <c r="I367" s="1"/>
      <c r="J367" s="1"/>
      <c r="K367" s="1"/>
      <c r="L367" s="8"/>
      <c r="M367" s="1"/>
      <c r="N367" s="1"/>
      <c r="O367" s="1"/>
      <c r="P367" s="1"/>
      <c r="Q367" s="1"/>
      <c r="R367" s="8"/>
      <c r="S367" s="1"/>
      <c r="T367" s="1"/>
      <c r="U367" s="1"/>
      <c r="V367" s="1"/>
      <c r="W367" s="8"/>
      <c r="X367" s="1"/>
      <c r="Y367" s="1"/>
      <c r="Z367" s="1"/>
      <c r="AA367" s="1"/>
      <c r="AB367" s="1"/>
      <c r="AC367" s="8"/>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row>
    <row r="368" spans="1:57" ht="14.25" customHeight="1" x14ac:dyDescent="0.75">
      <c r="A368" s="8"/>
      <c r="B368" s="1"/>
      <c r="C368" s="1"/>
      <c r="D368" s="1"/>
      <c r="E368" s="1"/>
      <c r="F368" s="1"/>
      <c r="G368" s="1"/>
      <c r="H368" s="1"/>
      <c r="I368" s="1"/>
      <c r="J368" s="1"/>
      <c r="K368" s="1"/>
      <c r="L368" s="8"/>
      <c r="M368" s="1"/>
      <c r="N368" s="1"/>
      <c r="O368" s="1"/>
      <c r="P368" s="1"/>
      <c r="Q368" s="1"/>
      <c r="R368" s="8"/>
      <c r="S368" s="1"/>
      <c r="T368" s="1"/>
      <c r="U368" s="1"/>
      <c r="V368" s="1"/>
      <c r="W368" s="8"/>
      <c r="X368" s="1"/>
      <c r="Y368" s="1"/>
      <c r="Z368" s="1"/>
      <c r="AA368" s="1"/>
      <c r="AB368" s="1"/>
      <c r="AC368" s="8"/>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row>
    <row r="369" spans="1:57" ht="14.25" customHeight="1" x14ac:dyDescent="0.75">
      <c r="A369" s="8"/>
      <c r="B369" s="1"/>
      <c r="C369" s="1"/>
      <c r="D369" s="1"/>
      <c r="E369" s="1"/>
      <c r="F369" s="1"/>
      <c r="G369" s="1"/>
      <c r="H369" s="1"/>
      <c r="I369" s="1"/>
      <c r="J369" s="1"/>
      <c r="K369" s="1"/>
      <c r="L369" s="8"/>
      <c r="M369" s="1"/>
      <c r="N369" s="1"/>
      <c r="O369" s="1"/>
      <c r="P369" s="1"/>
      <c r="Q369" s="1"/>
      <c r="R369" s="8"/>
      <c r="S369" s="1"/>
      <c r="T369" s="1"/>
      <c r="U369" s="1"/>
      <c r="V369" s="1"/>
      <c r="W369" s="8"/>
      <c r="X369" s="1"/>
      <c r="Y369" s="1"/>
      <c r="Z369" s="1"/>
      <c r="AA369" s="1"/>
      <c r="AB369" s="1"/>
      <c r="AC369" s="8"/>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row>
    <row r="370" spans="1:57" ht="14.25" customHeight="1" x14ac:dyDescent="0.75">
      <c r="A370" s="8"/>
      <c r="B370" s="1"/>
      <c r="C370" s="1"/>
      <c r="D370" s="1"/>
      <c r="E370" s="1"/>
      <c r="F370" s="1"/>
      <c r="G370" s="1"/>
      <c r="H370" s="1"/>
      <c r="I370" s="1"/>
      <c r="J370" s="1"/>
      <c r="K370" s="1"/>
      <c r="L370" s="8"/>
      <c r="M370" s="1"/>
      <c r="N370" s="1"/>
      <c r="O370" s="1"/>
      <c r="P370" s="1"/>
      <c r="Q370" s="1"/>
      <c r="R370" s="8"/>
      <c r="S370" s="1"/>
      <c r="T370" s="1"/>
      <c r="U370" s="1"/>
      <c r="V370" s="1"/>
      <c r="W370" s="8"/>
      <c r="X370" s="1"/>
      <c r="Y370" s="1"/>
      <c r="Z370" s="1"/>
      <c r="AA370" s="1"/>
      <c r="AB370" s="1"/>
      <c r="AC370" s="8"/>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row>
    <row r="371" spans="1:57" ht="14.25" customHeight="1" x14ac:dyDescent="0.75">
      <c r="A371" s="8"/>
      <c r="B371" s="1"/>
      <c r="C371" s="1"/>
      <c r="D371" s="1"/>
      <c r="E371" s="1"/>
      <c r="F371" s="1"/>
      <c r="G371" s="1"/>
      <c r="H371" s="1"/>
      <c r="I371" s="1"/>
      <c r="J371" s="1"/>
      <c r="K371" s="1"/>
      <c r="L371" s="8"/>
      <c r="M371" s="1"/>
      <c r="N371" s="1"/>
      <c r="O371" s="1"/>
      <c r="P371" s="1"/>
      <c r="Q371" s="1"/>
      <c r="R371" s="8"/>
      <c r="S371" s="1"/>
      <c r="T371" s="1"/>
      <c r="U371" s="1"/>
      <c r="V371" s="1"/>
      <c r="W371" s="8"/>
      <c r="X371" s="1"/>
      <c r="Y371" s="1"/>
      <c r="Z371" s="1"/>
      <c r="AA371" s="1"/>
      <c r="AB371" s="1"/>
      <c r="AC371" s="8"/>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row>
    <row r="372" spans="1:57" ht="14.25" customHeight="1" x14ac:dyDescent="0.75">
      <c r="A372" s="8"/>
      <c r="B372" s="1"/>
      <c r="C372" s="1"/>
      <c r="D372" s="1"/>
      <c r="E372" s="1"/>
      <c r="F372" s="1"/>
      <c r="G372" s="1"/>
      <c r="H372" s="1"/>
      <c r="I372" s="1"/>
      <c r="J372" s="1"/>
      <c r="K372" s="1"/>
      <c r="L372" s="8"/>
      <c r="M372" s="1"/>
      <c r="N372" s="1"/>
      <c r="O372" s="1"/>
      <c r="P372" s="1"/>
      <c r="Q372" s="1"/>
      <c r="R372" s="8"/>
      <c r="S372" s="1"/>
      <c r="T372" s="1"/>
      <c r="U372" s="1"/>
      <c r="V372" s="1"/>
      <c r="W372" s="8"/>
      <c r="X372" s="1"/>
      <c r="Y372" s="1"/>
      <c r="Z372" s="1"/>
      <c r="AA372" s="1"/>
      <c r="AB372" s="1"/>
      <c r="AC372" s="8"/>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row>
    <row r="373" spans="1:57" ht="14.25" customHeight="1" x14ac:dyDescent="0.75">
      <c r="A373" s="8"/>
      <c r="B373" s="1"/>
      <c r="C373" s="1"/>
      <c r="D373" s="1"/>
      <c r="E373" s="1"/>
      <c r="F373" s="1"/>
      <c r="G373" s="1"/>
      <c r="H373" s="1"/>
      <c r="I373" s="1"/>
      <c r="J373" s="1"/>
      <c r="K373" s="1"/>
      <c r="L373" s="8"/>
      <c r="M373" s="1"/>
      <c r="N373" s="1"/>
      <c r="O373" s="1"/>
      <c r="P373" s="1"/>
      <c r="Q373" s="1"/>
      <c r="R373" s="8"/>
      <c r="S373" s="1"/>
      <c r="T373" s="1"/>
      <c r="U373" s="1"/>
      <c r="V373" s="1"/>
      <c r="W373" s="8"/>
      <c r="X373" s="1"/>
      <c r="Y373" s="1"/>
      <c r="Z373" s="1"/>
      <c r="AA373" s="1"/>
      <c r="AB373" s="1"/>
      <c r="AC373" s="8"/>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row>
    <row r="374" spans="1:57" ht="14.25" customHeight="1" x14ac:dyDescent="0.75">
      <c r="A374" s="8"/>
      <c r="B374" s="1"/>
      <c r="C374" s="1"/>
      <c r="D374" s="1"/>
      <c r="E374" s="1"/>
      <c r="F374" s="1"/>
      <c r="G374" s="1"/>
      <c r="H374" s="1"/>
      <c r="I374" s="1"/>
      <c r="J374" s="1"/>
      <c r="K374" s="1"/>
      <c r="L374" s="8"/>
      <c r="M374" s="1"/>
      <c r="N374" s="1"/>
      <c r="O374" s="1"/>
      <c r="P374" s="1"/>
      <c r="Q374" s="1"/>
      <c r="R374" s="8"/>
      <c r="S374" s="1"/>
      <c r="T374" s="1"/>
      <c r="U374" s="1"/>
      <c r="V374" s="1"/>
      <c r="W374" s="8"/>
      <c r="X374" s="1"/>
      <c r="Y374" s="1"/>
      <c r="Z374" s="1"/>
      <c r="AA374" s="1"/>
      <c r="AB374" s="1"/>
      <c r="AC374" s="8"/>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row>
    <row r="375" spans="1:57" ht="14.25" customHeight="1" x14ac:dyDescent="0.75">
      <c r="A375" s="8"/>
      <c r="B375" s="1"/>
      <c r="C375" s="1"/>
      <c r="D375" s="1"/>
      <c r="E375" s="1"/>
      <c r="F375" s="1"/>
      <c r="G375" s="1"/>
      <c r="H375" s="1"/>
      <c r="I375" s="1"/>
      <c r="J375" s="1"/>
      <c r="K375" s="1"/>
      <c r="L375" s="8"/>
      <c r="M375" s="1"/>
      <c r="N375" s="1"/>
      <c r="O375" s="1"/>
      <c r="P375" s="1"/>
      <c r="Q375" s="1"/>
      <c r="R375" s="8"/>
      <c r="S375" s="1"/>
      <c r="T375" s="1"/>
      <c r="U375" s="1"/>
      <c r="V375" s="1"/>
      <c r="W375" s="8"/>
      <c r="X375" s="1"/>
      <c r="Y375" s="1"/>
      <c r="Z375" s="1"/>
      <c r="AA375" s="1"/>
      <c r="AB375" s="1"/>
      <c r="AC375" s="8"/>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row>
    <row r="376" spans="1:57" ht="14.25" customHeight="1" x14ac:dyDescent="0.75">
      <c r="A376" s="8"/>
      <c r="B376" s="1"/>
      <c r="C376" s="1"/>
      <c r="D376" s="1"/>
      <c r="E376" s="1"/>
      <c r="F376" s="1"/>
      <c r="G376" s="1"/>
      <c r="H376" s="1"/>
      <c r="I376" s="1"/>
      <c r="J376" s="1"/>
      <c r="K376" s="1"/>
      <c r="L376" s="8"/>
      <c r="M376" s="1"/>
      <c r="N376" s="1"/>
      <c r="O376" s="1"/>
      <c r="P376" s="1"/>
      <c r="Q376" s="1"/>
      <c r="R376" s="8"/>
      <c r="S376" s="1"/>
      <c r="T376" s="1"/>
      <c r="U376" s="1"/>
      <c r="V376" s="1"/>
      <c r="W376" s="8"/>
      <c r="X376" s="1"/>
      <c r="Y376" s="1"/>
      <c r="Z376" s="1"/>
      <c r="AA376" s="1"/>
      <c r="AB376" s="1"/>
      <c r="AC376" s="8"/>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row>
    <row r="377" spans="1:57" ht="14.25" customHeight="1" x14ac:dyDescent="0.75">
      <c r="A377" s="8"/>
      <c r="B377" s="1"/>
      <c r="C377" s="1"/>
      <c r="D377" s="1"/>
      <c r="E377" s="1"/>
      <c r="F377" s="1"/>
      <c r="G377" s="1"/>
      <c r="H377" s="1"/>
      <c r="I377" s="1"/>
      <c r="J377" s="1"/>
      <c r="K377" s="1"/>
      <c r="L377" s="8"/>
      <c r="M377" s="1"/>
      <c r="N377" s="1"/>
      <c r="O377" s="1"/>
      <c r="P377" s="1"/>
      <c r="Q377" s="1"/>
      <c r="R377" s="8"/>
      <c r="S377" s="1"/>
      <c r="T377" s="1"/>
      <c r="U377" s="1"/>
      <c r="V377" s="1"/>
      <c r="W377" s="8"/>
      <c r="X377" s="1"/>
      <c r="Y377" s="1"/>
      <c r="Z377" s="1"/>
      <c r="AA377" s="1"/>
      <c r="AB377" s="1"/>
      <c r="AC377" s="8"/>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row>
    <row r="378" spans="1:57" ht="14.25" customHeight="1" x14ac:dyDescent="0.75">
      <c r="A378" s="8"/>
      <c r="B378" s="1"/>
      <c r="C378" s="1"/>
      <c r="D378" s="1"/>
      <c r="E378" s="1"/>
      <c r="F378" s="1"/>
      <c r="G378" s="1"/>
      <c r="H378" s="1"/>
      <c r="I378" s="1"/>
      <c r="J378" s="1"/>
      <c r="K378" s="1"/>
      <c r="L378" s="8"/>
      <c r="M378" s="1"/>
      <c r="N378" s="1"/>
      <c r="O378" s="1"/>
      <c r="P378" s="1"/>
      <c r="Q378" s="1"/>
      <c r="R378" s="8"/>
      <c r="S378" s="1"/>
      <c r="T378" s="1"/>
      <c r="U378" s="1"/>
      <c r="V378" s="1"/>
      <c r="W378" s="8"/>
      <c r="X378" s="1"/>
      <c r="Y378" s="1"/>
      <c r="Z378" s="1"/>
      <c r="AA378" s="1"/>
      <c r="AB378" s="1"/>
      <c r="AC378" s="8"/>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row>
    <row r="379" spans="1:57" ht="14.25" customHeight="1" x14ac:dyDescent="0.75">
      <c r="A379" s="8"/>
      <c r="B379" s="1"/>
      <c r="C379" s="1"/>
      <c r="D379" s="1"/>
      <c r="E379" s="1"/>
      <c r="F379" s="1"/>
      <c r="G379" s="1"/>
      <c r="H379" s="1"/>
      <c r="I379" s="1"/>
      <c r="J379" s="1"/>
      <c r="K379" s="1"/>
      <c r="L379" s="8"/>
      <c r="M379" s="1"/>
      <c r="N379" s="1"/>
      <c r="O379" s="1"/>
      <c r="P379" s="1"/>
      <c r="Q379" s="1"/>
      <c r="R379" s="8"/>
      <c r="S379" s="1"/>
      <c r="T379" s="1"/>
      <c r="U379" s="1"/>
      <c r="V379" s="1"/>
      <c r="W379" s="8"/>
      <c r="X379" s="1"/>
      <c r="Y379" s="1"/>
      <c r="Z379" s="1"/>
      <c r="AA379" s="1"/>
      <c r="AB379" s="1"/>
      <c r="AC379" s="8"/>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ht="14.25" customHeight="1" x14ac:dyDescent="0.75">
      <c r="A380" s="8"/>
      <c r="B380" s="1"/>
      <c r="C380" s="1"/>
      <c r="D380" s="1"/>
      <c r="E380" s="1"/>
      <c r="F380" s="1"/>
      <c r="G380" s="1"/>
      <c r="H380" s="1"/>
      <c r="I380" s="1"/>
      <c r="J380" s="1"/>
      <c r="K380" s="1"/>
      <c r="L380" s="8"/>
      <c r="M380" s="1"/>
      <c r="N380" s="1"/>
      <c r="O380" s="1"/>
      <c r="P380" s="1"/>
      <c r="Q380" s="1"/>
      <c r="R380" s="8"/>
      <c r="S380" s="1"/>
      <c r="T380" s="1"/>
      <c r="U380" s="1"/>
      <c r="V380" s="1"/>
      <c r="W380" s="8"/>
      <c r="X380" s="1"/>
      <c r="Y380" s="1"/>
      <c r="Z380" s="1"/>
      <c r="AA380" s="1"/>
      <c r="AB380" s="1"/>
      <c r="AC380" s="8"/>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ht="14.25" customHeight="1" x14ac:dyDescent="0.75">
      <c r="A381" s="8"/>
      <c r="B381" s="1"/>
      <c r="C381" s="1"/>
      <c r="D381" s="1"/>
      <c r="E381" s="1"/>
      <c r="F381" s="1"/>
      <c r="G381" s="1"/>
      <c r="H381" s="1"/>
      <c r="I381" s="1"/>
      <c r="J381" s="1"/>
      <c r="K381" s="1"/>
      <c r="L381" s="8"/>
      <c r="M381" s="1"/>
      <c r="N381" s="1"/>
      <c r="O381" s="1"/>
      <c r="P381" s="1"/>
      <c r="Q381" s="1"/>
      <c r="R381" s="8"/>
      <c r="S381" s="1"/>
      <c r="T381" s="1"/>
      <c r="U381" s="1"/>
      <c r="V381" s="1"/>
      <c r="W381" s="8"/>
      <c r="X381" s="1"/>
      <c r="Y381" s="1"/>
      <c r="Z381" s="1"/>
      <c r="AA381" s="1"/>
      <c r="AB381" s="1"/>
      <c r="AC381" s="8"/>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row>
    <row r="382" spans="1:57" ht="14.25" customHeight="1" x14ac:dyDescent="0.75">
      <c r="A382" s="8"/>
      <c r="B382" s="1"/>
      <c r="C382" s="1"/>
      <c r="D382" s="1"/>
      <c r="E382" s="1"/>
      <c r="F382" s="1"/>
      <c r="G382" s="1"/>
      <c r="H382" s="1"/>
      <c r="I382" s="1"/>
      <c r="J382" s="1"/>
      <c r="K382" s="1"/>
      <c r="L382" s="8"/>
      <c r="M382" s="1"/>
      <c r="N382" s="1"/>
      <c r="O382" s="1"/>
      <c r="P382" s="1"/>
      <c r="Q382" s="1"/>
      <c r="R382" s="8"/>
      <c r="S382" s="1"/>
      <c r="T382" s="1"/>
      <c r="U382" s="1"/>
      <c r="V382" s="1"/>
      <c r="W382" s="8"/>
      <c r="X382" s="1"/>
      <c r="Y382" s="1"/>
      <c r="Z382" s="1"/>
      <c r="AA382" s="1"/>
      <c r="AB382" s="1"/>
      <c r="AC382" s="8"/>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row>
    <row r="383" spans="1:57" ht="14.25" customHeight="1" x14ac:dyDescent="0.75">
      <c r="A383" s="8"/>
      <c r="B383" s="1"/>
      <c r="C383" s="1"/>
      <c r="D383" s="1"/>
      <c r="E383" s="1"/>
      <c r="F383" s="1"/>
      <c r="G383" s="1"/>
      <c r="H383" s="1"/>
      <c r="I383" s="1"/>
      <c r="J383" s="1"/>
      <c r="K383" s="1"/>
      <c r="L383" s="8"/>
      <c r="M383" s="1"/>
      <c r="N383" s="1"/>
      <c r="O383" s="1"/>
      <c r="P383" s="1"/>
      <c r="Q383" s="1"/>
      <c r="R383" s="8"/>
      <c r="S383" s="1"/>
      <c r="T383" s="1"/>
      <c r="U383" s="1"/>
      <c r="V383" s="1"/>
      <c r="W383" s="8"/>
      <c r="X383" s="1"/>
      <c r="Y383" s="1"/>
      <c r="Z383" s="1"/>
      <c r="AA383" s="1"/>
      <c r="AB383" s="1"/>
      <c r="AC383" s="8"/>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row>
    <row r="384" spans="1:57" ht="14.25" customHeight="1" x14ac:dyDescent="0.75">
      <c r="A384" s="8"/>
      <c r="B384" s="1"/>
      <c r="C384" s="1"/>
      <c r="D384" s="1"/>
      <c r="E384" s="1"/>
      <c r="F384" s="1"/>
      <c r="G384" s="1"/>
      <c r="H384" s="1"/>
      <c r="I384" s="1"/>
      <c r="J384" s="1"/>
      <c r="K384" s="1"/>
      <c r="L384" s="8"/>
      <c r="M384" s="1"/>
      <c r="N384" s="1"/>
      <c r="O384" s="1"/>
      <c r="P384" s="1"/>
      <c r="Q384" s="1"/>
      <c r="R384" s="8"/>
      <c r="S384" s="1"/>
      <c r="T384" s="1"/>
      <c r="U384" s="1"/>
      <c r="V384" s="1"/>
      <c r="W384" s="8"/>
      <c r="X384" s="1"/>
      <c r="Y384" s="1"/>
      <c r="Z384" s="1"/>
      <c r="AA384" s="1"/>
      <c r="AB384" s="1"/>
      <c r="AC384" s="8"/>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row>
    <row r="385" spans="1:57" ht="14.25" customHeight="1" x14ac:dyDescent="0.75">
      <c r="A385" s="8"/>
      <c r="B385" s="1"/>
      <c r="C385" s="1"/>
      <c r="D385" s="1"/>
      <c r="E385" s="1"/>
      <c r="F385" s="1"/>
      <c r="G385" s="1"/>
      <c r="H385" s="1"/>
      <c r="I385" s="1"/>
      <c r="J385" s="1"/>
      <c r="K385" s="1"/>
      <c r="L385" s="8"/>
      <c r="M385" s="1"/>
      <c r="N385" s="1"/>
      <c r="O385" s="1"/>
      <c r="P385" s="1"/>
      <c r="Q385" s="1"/>
      <c r="R385" s="8"/>
      <c r="S385" s="1"/>
      <c r="T385" s="1"/>
      <c r="U385" s="1"/>
      <c r="V385" s="1"/>
      <c r="W385" s="8"/>
      <c r="X385" s="1"/>
      <c r="Y385" s="1"/>
      <c r="Z385" s="1"/>
      <c r="AA385" s="1"/>
      <c r="AB385" s="1"/>
      <c r="AC385" s="8"/>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1:57" ht="14.25" customHeight="1" x14ac:dyDescent="0.75">
      <c r="A386" s="8"/>
      <c r="B386" s="1"/>
      <c r="C386" s="1"/>
      <c r="D386" s="1"/>
      <c r="E386" s="1"/>
      <c r="F386" s="1"/>
      <c r="G386" s="1"/>
      <c r="H386" s="1"/>
      <c r="I386" s="1"/>
      <c r="J386" s="1"/>
      <c r="K386" s="1"/>
      <c r="L386" s="8"/>
      <c r="M386" s="1"/>
      <c r="N386" s="1"/>
      <c r="O386" s="1"/>
      <c r="P386" s="1"/>
      <c r="Q386" s="1"/>
      <c r="R386" s="8"/>
      <c r="S386" s="1"/>
      <c r="T386" s="1"/>
      <c r="U386" s="1"/>
      <c r="V386" s="1"/>
      <c r="W386" s="8"/>
      <c r="X386" s="1"/>
      <c r="Y386" s="1"/>
      <c r="Z386" s="1"/>
      <c r="AA386" s="1"/>
      <c r="AB386" s="1"/>
      <c r="AC386" s="8"/>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1:57" ht="14.25" customHeight="1" x14ac:dyDescent="0.75">
      <c r="A387" s="8"/>
      <c r="B387" s="1"/>
      <c r="C387" s="1"/>
      <c r="D387" s="1"/>
      <c r="E387" s="1"/>
      <c r="F387" s="1"/>
      <c r="G387" s="1"/>
      <c r="H387" s="1"/>
      <c r="I387" s="1"/>
      <c r="J387" s="1"/>
      <c r="K387" s="1"/>
      <c r="L387" s="8"/>
      <c r="M387" s="1"/>
      <c r="N387" s="1"/>
      <c r="O387" s="1"/>
      <c r="P387" s="1"/>
      <c r="Q387" s="1"/>
      <c r="R387" s="8"/>
      <c r="S387" s="1"/>
      <c r="T387" s="1"/>
      <c r="U387" s="1"/>
      <c r="V387" s="1"/>
      <c r="W387" s="8"/>
      <c r="X387" s="1"/>
      <c r="Y387" s="1"/>
      <c r="Z387" s="1"/>
      <c r="AA387" s="1"/>
      <c r="AB387" s="1"/>
      <c r="AC387" s="8"/>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row>
    <row r="388" spans="1:57" ht="14.25" customHeight="1" x14ac:dyDescent="0.75">
      <c r="A388" s="8"/>
      <c r="B388" s="1"/>
      <c r="C388" s="1"/>
      <c r="D388" s="1"/>
      <c r="E388" s="1"/>
      <c r="F388" s="1"/>
      <c r="G388" s="1"/>
      <c r="H388" s="1"/>
      <c r="I388" s="1"/>
      <c r="J388" s="1"/>
      <c r="K388" s="1"/>
      <c r="L388" s="8"/>
      <c r="M388" s="1"/>
      <c r="N388" s="1"/>
      <c r="O388" s="1"/>
      <c r="P388" s="1"/>
      <c r="Q388" s="1"/>
      <c r="R388" s="8"/>
      <c r="S388" s="1"/>
      <c r="T388" s="1"/>
      <c r="U388" s="1"/>
      <c r="V388" s="1"/>
      <c r="W388" s="8"/>
      <c r="X388" s="1"/>
      <c r="Y388" s="1"/>
      <c r="Z388" s="1"/>
      <c r="AA388" s="1"/>
      <c r="AB388" s="1"/>
      <c r="AC388" s="8"/>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row>
    <row r="389" spans="1:57" ht="14.25" customHeight="1" x14ac:dyDescent="0.75">
      <c r="A389" s="8"/>
      <c r="B389" s="1"/>
      <c r="C389" s="1"/>
      <c r="D389" s="1"/>
      <c r="E389" s="1"/>
      <c r="F389" s="1"/>
      <c r="G389" s="1"/>
      <c r="H389" s="1"/>
      <c r="I389" s="1"/>
      <c r="J389" s="1"/>
      <c r="K389" s="1"/>
      <c r="L389" s="8"/>
      <c r="M389" s="1"/>
      <c r="N389" s="1"/>
      <c r="O389" s="1"/>
      <c r="P389" s="1"/>
      <c r="Q389" s="1"/>
      <c r="R389" s="8"/>
      <c r="S389" s="1"/>
      <c r="T389" s="1"/>
      <c r="U389" s="1"/>
      <c r="V389" s="1"/>
      <c r="W389" s="8"/>
      <c r="X389" s="1"/>
      <c r="Y389" s="1"/>
      <c r="Z389" s="1"/>
      <c r="AA389" s="1"/>
      <c r="AB389" s="1"/>
      <c r="AC389" s="8"/>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row>
    <row r="390" spans="1:57" ht="14.25" customHeight="1" x14ac:dyDescent="0.75">
      <c r="A390" s="8"/>
      <c r="B390" s="1"/>
      <c r="C390" s="1"/>
      <c r="D390" s="1"/>
      <c r="E390" s="1"/>
      <c r="F390" s="1"/>
      <c r="G390" s="1"/>
      <c r="H390" s="1"/>
      <c r="I390" s="1"/>
      <c r="J390" s="1"/>
      <c r="K390" s="1"/>
      <c r="L390" s="8"/>
      <c r="M390" s="1"/>
      <c r="N390" s="1"/>
      <c r="O390" s="1"/>
      <c r="P390" s="1"/>
      <c r="Q390" s="1"/>
      <c r="R390" s="8"/>
      <c r="S390" s="1"/>
      <c r="T390" s="1"/>
      <c r="U390" s="1"/>
      <c r="V390" s="1"/>
      <c r="W390" s="8"/>
      <c r="X390" s="1"/>
      <c r="Y390" s="1"/>
      <c r="Z390" s="1"/>
      <c r="AA390" s="1"/>
      <c r="AB390" s="1"/>
      <c r="AC390" s="8"/>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row>
    <row r="391" spans="1:57" ht="14.25" customHeight="1" x14ac:dyDescent="0.75">
      <c r="A391" s="8"/>
      <c r="B391" s="1"/>
      <c r="C391" s="1"/>
      <c r="D391" s="1"/>
      <c r="E391" s="1"/>
      <c r="F391" s="1"/>
      <c r="G391" s="1"/>
      <c r="H391" s="1"/>
      <c r="I391" s="1"/>
      <c r="J391" s="1"/>
      <c r="K391" s="1"/>
      <c r="L391" s="8"/>
      <c r="M391" s="1"/>
      <c r="N391" s="1"/>
      <c r="O391" s="1"/>
      <c r="P391" s="1"/>
      <c r="Q391" s="1"/>
      <c r="R391" s="8"/>
      <c r="S391" s="1"/>
      <c r="T391" s="1"/>
      <c r="U391" s="1"/>
      <c r="V391" s="1"/>
      <c r="W391" s="8"/>
      <c r="X391" s="1"/>
      <c r="Y391" s="1"/>
      <c r="Z391" s="1"/>
      <c r="AA391" s="1"/>
      <c r="AB391" s="1"/>
      <c r="AC391" s="8"/>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row>
    <row r="392" spans="1:57" ht="14.25" customHeight="1" x14ac:dyDescent="0.75">
      <c r="A392" s="8"/>
      <c r="B392" s="1"/>
      <c r="C392" s="1"/>
      <c r="D392" s="1"/>
      <c r="E392" s="1"/>
      <c r="F392" s="1"/>
      <c r="G392" s="1"/>
      <c r="H392" s="1"/>
      <c r="I392" s="1"/>
      <c r="J392" s="1"/>
      <c r="K392" s="1"/>
      <c r="L392" s="8"/>
      <c r="M392" s="1"/>
      <c r="N392" s="1"/>
      <c r="O392" s="1"/>
      <c r="P392" s="1"/>
      <c r="Q392" s="1"/>
      <c r="R392" s="8"/>
      <c r="S392" s="1"/>
      <c r="T392" s="1"/>
      <c r="U392" s="1"/>
      <c r="V392" s="1"/>
      <c r="W392" s="8"/>
      <c r="X392" s="1"/>
      <c r="Y392" s="1"/>
      <c r="Z392" s="1"/>
      <c r="AA392" s="1"/>
      <c r="AB392" s="1"/>
      <c r="AC392" s="8"/>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row>
    <row r="393" spans="1:57" ht="14.25" customHeight="1" x14ac:dyDescent="0.75">
      <c r="A393" s="8"/>
      <c r="B393" s="1"/>
      <c r="C393" s="1"/>
      <c r="D393" s="1"/>
      <c r="E393" s="1"/>
      <c r="F393" s="1"/>
      <c r="G393" s="1"/>
      <c r="H393" s="1"/>
      <c r="I393" s="1"/>
      <c r="J393" s="1"/>
      <c r="K393" s="1"/>
      <c r="L393" s="8"/>
      <c r="M393" s="1"/>
      <c r="N393" s="1"/>
      <c r="O393" s="1"/>
      <c r="P393" s="1"/>
      <c r="Q393" s="1"/>
      <c r="R393" s="8"/>
      <c r="S393" s="1"/>
      <c r="T393" s="1"/>
      <c r="U393" s="1"/>
      <c r="V393" s="1"/>
      <c r="W393" s="8"/>
      <c r="X393" s="1"/>
      <c r="Y393" s="1"/>
      <c r="Z393" s="1"/>
      <c r="AA393" s="1"/>
      <c r="AB393" s="1"/>
      <c r="AC393" s="8"/>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1:57" ht="14.25" customHeight="1" x14ac:dyDescent="0.75">
      <c r="A394" s="8"/>
      <c r="B394" s="1"/>
      <c r="C394" s="1"/>
      <c r="D394" s="1"/>
      <c r="E394" s="1"/>
      <c r="F394" s="1"/>
      <c r="G394" s="1"/>
      <c r="H394" s="1"/>
      <c r="I394" s="1"/>
      <c r="J394" s="1"/>
      <c r="K394" s="1"/>
      <c r="L394" s="8"/>
      <c r="M394" s="1"/>
      <c r="N394" s="1"/>
      <c r="O394" s="1"/>
      <c r="P394" s="1"/>
      <c r="Q394" s="1"/>
      <c r="R394" s="8"/>
      <c r="S394" s="1"/>
      <c r="T394" s="1"/>
      <c r="U394" s="1"/>
      <c r="V394" s="1"/>
      <c r="W394" s="8"/>
      <c r="X394" s="1"/>
      <c r="Y394" s="1"/>
      <c r="Z394" s="1"/>
      <c r="AA394" s="1"/>
      <c r="AB394" s="1"/>
      <c r="AC394" s="8"/>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row>
    <row r="395" spans="1:57" ht="14.25" customHeight="1" x14ac:dyDescent="0.75">
      <c r="A395" s="8"/>
      <c r="B395" s="1"/>
      <c r="C395" s="1"/>
      <c r="D395" s="1"/>
      <c r="E395" s="1"/>
      <c r="F395" s="1"/>
      <c r="G395" s="1"/>
      <c r="H395" s="1"/>
      <c r="I395" s="1"/>
      <c r="J395" s="1"/>
      <c r="K395" s="1"/>
      <c r="L395" s="8"/>
      <c r="M395" s="1"/>
      <c r="N395" s="1"/>
      <c r="O395" s="1"/>
      <c r="P395" s="1"/>
      <c r="Q395" s="1"/>
      <c r="R395" s="8"/>
      <c r="S395" s="1"/>
      <c r="T395" s="1"/>
      <c r="U395" s="1"/>
      <c r="V395" s="1"/>
      <c r="W395" s="8"/>
      <c r="X395" s="1"/>
      <c r="Y395" s="1"/>
      <c r="Z395" s="1"/>
      <c r="AA395" s="1"/>
      <c r="AB395" s="1"/>
      <c r="AC395" s="8"/>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row>
    <row r="396" spans="1:57" ht="14.25" customHeight="1" x14ac:dyDescent="0.75">
      <c r="A396" s="8"/>
      <c r="B396" s="1"/>
      <c r="C396" s="1"/>
      <c r="D396" s="1"/>
      <c r="E396" s="1"/>
      <c r="F396" s="1"/>
      <c r="G396" s="1"/>
      <c r="H396" s="1"/>
      <c r="I396" s="1"/>
      <c r="J396" s="1"/>
      <c r="K396" s="1"/>
      <c r="L396" s="8"/>
      <c r="M396" s="1"/>
      <c r="N396" s="1"/>
      <c r="O396" s="1"/>
      <c r="P396" s="1"/>
      <c r="Q396" s="1"/>
      <c r="R396" s="8"/>
      <c r="S396" s="1"/>
      <c r="T396" s="1"/>
      <c r="U396" s="1"/>
      <c r="V396" s="1"/>
      <c r="W396" s="8"/>
      <c r="X396" s="1"/>
      <c r="Y396" s="1"/>
      <c r="Z396" s="1"/>
      <c r="AA396" s="1"/>
      <c r="AB396" s="1"/>
      <c r="AC396" s="8"/>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row>
    <row r="397" spans="1:57" ht="14.25" customHeight="1" x14ac:dyDescent="0.75">
      <c r="A397" s="8"/>
      <c r="B397" s="1"/>
      <c r="C397" s="1"/>
      <c r="D397" s="1"/>
      <c r="E397" s="1"/>
      <c r="F397" s="1"/>
      <c r="G397" s="1"/>
      <c r="H397" s="1"/>
      <c r="I397" s="1"/>
      <c r="J397" s="1"/>
      <c r="K397" s="1"/>
      <c r="L397" s="8"/>
      <c r="M397" s="1"/>
      <c r="N397" s="1"/>
      <c r="O397" s="1"/>
      <c r="P397" s="1"/>
      <c r="Q397" s="1"/>
      <c r="R397" s="8"/>
      <c r="S397" s="1"/>
      <c r="T397" s="1"/>
      <c r="U397" s="1"/>
      <c r="V397" s="1"/>
      <c r="W397" s="8"/>
      <c r="X397" s="1"/>
      <c r="Y397" s="1"/>
      <c r="Z397" s="1"/>
      <c r="AA397" s="1"/>
      <c r="AB397" s="1"/>
      <c r="AC397" s="8"/>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row>
    <row r="398" spans="1:57" ht="14.25" customHeight="1" x14ac:dyDescent="0.75">
      <c r="A398" s="8"/>
      <c r="B398" s="1"/>
      <c r="C398" s="1"/>
      <c r="D398" s="1"/>
      <c r="E398" s="1"/>
      <c r="F398" s="1"/>
      <c r="G398" s="1"/>
      <c r="H398" s="1"/>
      <c r="I398" s="1"/>
      <c r="J398" s="1"/>
      <c r="K398" s="1"/>
      <c r="L398" s="8"/>
      <c r="M398" s="1"/>
      <c r="N398" s="1"/>
      <c r="O398" s="1"/>
      <c r="P398" s="1"/>
      <c r="Q398" s="1"/>
      <c r="R398" s="8"/>
      <c r="S398" s="1"/>
      <c r="T398" s="1"/>
      <c r="U398" s="1"/>
      <c r="V398" s="1"/>
      <c r="W398" s="8"/>
      <c r="X398" s="1"/>
      <c r="Y398" s="1"/>
      <c r="Z398" s="1"/>
      <c r="AA398" s="1"/>
      <c r="AB398" s="1"/>
      <c r="AC398" s="8"/>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row>
    <row r="399" spans="1:57" ht="14.25" customHeight="1" x14ac:dyDescent="0.75">
      <c r="A399" s="8"/>
      <c r="B399" s="1"/>
      <c r="C399" s="1"/>
      <c r="D399" s="1"/>
      <c r="E399" s="1"/>
      <c r="F399" s="1"/>
      <c r="G399" s="1"/>
      <c r="H399" s="1"/>
      <c r="I399" s="1"/>
      <c r="J399" s="1"/>
      <c r="K399" s="1"/>
      <c r="L399" s="8"/>
      <c r="M399" s="1"/>
      <c r="N399" s="1"/>
      <c r="O399" s="1"/>
      <c r="P399" s="1"/>
      <c r="Q399" s="1"/>
      <c r="R399" s="8"/>
      <c r="S399" s="1"/>
      <c r="T399" s="1"/>
      <c r="U399" s="1"/>
      <c r="V399" s="1"/>
      <c r="W399" s="8"/>
      <c r="X399" s="1"/>
      <c r="Y399" s="1"/>
      <c r="Z399" s="1"/>
      <c r="AA399" s="1"/>
      <c r="AB399" s="1"/>
      <c r="AC399" s="8"/>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row>
    <row r="400" spans="1:57" ht="14.25" customHeight="1" x14ac:dyDescent="0.75">
      <c r="A400" s="8"/>
      <c r="B400" s="1"/>
      <c r="C400" s="1"/>
      <c r="D400" s="1"/>
      <c r="E400" s="1"/>
      <c r="F400" s="1"/>
      <c r="G400" s="1"/>
      <c r="H400" s="1"/>
      <c r="I400" s="1"/>
      <c r="J400" s="1"/>
      <c r="K400" s="1"/>
      <c r="L400" s="8"/>
      <c r="M400" s="1"/>
      <c r="N400" s="1"/>
      <c r="O400" s="1"/>
      <c r="P400" s="1"/>
      <c r="Q400" s="1"/>
      <c r="R400" s="8"/>
      <c r="S400" s="1"/>
      <c r="T400" s="1"/>
      <c r="U400" s="1"/>
      <c r="V400" s="1"/>
      <c r="W400" s="8"/>
      <c r="X400" s="1"/>
      <c r="Y400" s="1"/>
      <c r="Z400" s="1"/>
      <c r="AA400" s="1"/>
      <c r="AB400" s="1"/>
      <c r="AC400" s="8"/>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row>
    <row r="401" spans="1:57" ht="14.25" customHeight="1" x14ac:dyDescent="0.75">
      <c r="A401" s="8"/>
      <c r="B401" s="1"/>
      <c r="C401" s="1"/>
      <c r="D401" s="1"/>
      <c r="E401" s="1"/>
      <c r="F401" s="1"/>
      <c r="G401" s="1"/>
      <c r="H401" s="1"/>
      <c r="I401" s="1"/>
      <c r="J401" s="1"/>
      <c r="K401" s="1"/>
      <c r="L401" s="8"/>
      <c r="M401" s="1"/>
      <c r="N401" s="1"/>
      <c r="O401" s="1"/>
      <c r="P401" s="1"/>
      <c r="Q401" s="1"/>
      <c r="R401" s="8"/>
      <c r="S401" s="1"/>
      <c r="T401" s="1"/>
      <c r="U401" s="1"/>
      <c r="V401" s="1"/>
      <c r="W401" s="8"/>
      <c r="X401" s="1"/>
      <c r="Y401" s="1"/>
      <c r="Z401" s="1"/>
      <c r="AA401" s="1"/>
      <c r="AB401" s="1"/>
      <c r="AC401" s="8"/>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row>
    <row r="402" spans="1:57" ht="14.25" customHeight="1" x14ac:dyDescent="0.75">
      <c r="A402" s="8"/>
      <c r="B402" s="1"/>
      <c r="C402" s="1"/>
      <c r="D402" s="1"/>
      <c r="E402" s="1"/>
      <c r="F402" s="1"/>
      <c r="G402" s="1"/>
      <c r="H402" s="1"/>
      <c r="I402" s="1"/>
      <c r="J402" s="1"/>
      <c r="K402" s="1"/>
      <c r="L402" s="8"/>
      <c r="M402" s="1"/>
      <c r="N402" s="1"/>
      <c r="O402" s="1"/>
      <c r="P402" s="1"/>
      <c r="Q402" s="1"/>
      <c r="R402" s="8"/>
      <c r="S402" s="1"/>
      <c r="T402" s="1"/>
      <c r="U402" s="1"/>
      <c r="V402" s="1"/>
      <c r="W402" s="8"/>
      <c r="X402" s="1"/>
      <c r="Y402" s="1"/>
      <c r="Z402" s="1"/>
      <c r="AA402" s="1"/>
      <c r="AB402" s="1"/>
      <c r="AC402" s="8"/>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row>
    <row r="403" spans="1:57" ht="14.25" customHeight="1" x14ac:dyDescent="0.75">
      <c r="A403" s="8"/>
      <c r="B403" s="1"/>
      <c r="C403" s="1"/>
      <c r="D403" s="1"/>
      <c r="E403" s="1"/>
      <c r="F403" s="1"/>
      <c r="G403" s="1"/>
      <c r="H403" s="1"/>
      <c r="I403" s="1"/>
      <c r="J403" s="1"/>
      <c r="K403" s="1"/>
      <c r="L403" s="8"/>
      <c r="M403" s="1"/>
      <c r="N403" s="1"/>
      <c r="O403" s="1"/>
      <c r="P403" s="1"/>
      <c r="Q403" s="1"/>
      <c r="R403" s="8"/>
      <c r="S403" s="1"/>
      <c r="T403" s="1"/>
      <c r="U403" s="1"/>
      <c r="V403" s="1"/>
      <c r="W403" s="8"/>
      <c r="X403" s="1"/>
      <c r="Y403" s="1"/>
      <c r="Z403" s="1"/>
      <c r="AA403" s="1"/>
      <c r="AB403" s="1"/>
      <c r="AC403" s="8"/>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row>
    <row r="404" spans="1:57" ht="14.25" customHeight="1" x14ac:dyDescent="0.75">
      <c r="A404" s="8"/>
      <c r="B404" s="1"/>
      <c r="C404" s="1"/>
      <c r="D404" s="1"/>
      <c r="E404" s="1"/>
      <c r="F404" s="1"/>
      <c r="G404" s="1"/>
      <c r="H404" s="1"/>
      <c r="I404" s="1"/>
      <c r="J404" s="1"/>
      <c r="K404" s="1"/>
      <c r="L404" s="8"/>
      <c r="M404" s="1"/>
      <c r="N404" s="1"/>
      <c r="O404" s="1"/>
      <c r="P404" s="1"/>
      <c r="Q404" s="1"/>
      <c r="R404" s="8"/>
      <c r="S404" s="1"/>
      <c r="T404" s="1"/>
      <c r="U404" s="1"/>
      <c r="V404" s="1"/>
      <c r="W404" s="8"/>
      <c r="X404" s="1"/>
      <c r="Y404" s="1"/>
      <c r="Z404" s="1"/>
      <c r="AA404" s="1"/>
      <c r="AB404" s="1"/>
      <c r="AC404" s="8"/>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row>
    <row r="405" spans="1:57" ht="14.25" customHeight="1" x14ac:dyDescent="0.75">
      <c r="A405" s="8"/>
      <c r="B405" s="1"/>
      <c r="C405" s="1"/>
      <c r="D405" s="1"/>
      <c r="E405" s="1"/>
      <c r="F405" s="1"/>
      <c r="G405" s="1"/>
      <c r="H405" s="1"/>
      <c r="I405" s="1"/>
      <c r="J405" s="1"/>
      <c r="K405" s="1"/>
      <c r="L405" s="8"/>
      <c r="M405" s="1"/>
      <c r="N405" s="1"/>
      <c r="O405" s="1"/>
      <c r="P405" s="1"/>
      <c r="Q405" s="1"/>
      <c r="R405" s="8"/>
      <c r="S405" s="1"/>
      <c r="T405" s="1"/>
      <c r="U405" s="1"/>
      <c r="V405" s="1"/>
      <c r="W405" s="8"/>
      <c r="X405" s="1"/>
      <c r="Y405" s="1"/>
      <c r="Z405" s="1"/>
      <c r="AA405" s="1"/>
      <c r="AB405" s="1"/>
      <c r="AC405" s="8"/>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row>
    <row r="406" spans="1:57" ht="14.25" customHeight="1" x14ac:dyDescent="0.75">
      <c r="A406" s="8"/>
      <c r="B406" s="1"/>
      <c r="C406" s="1"/>
      <c r="D406" s="1"/>
      <c r="E406" s="1"/>
      <c r="F406" s="1"/>
      <c r="G406" s="1"/>
      <c r="H406" s="1"/>
      <c r="I406" s="1"/>
      <c r="J406" s="1"/>
      <c r="K406" s="1"/>
      <c r="L406" s="8"/>
      <c r="M406" s="1"/>
      <c r="N406" s="1"/>
      <c r="O406" s="1"/>
      <c r="P406" s="1"/>
      <c r="Q406" s="1"/>
      <c r="R406" s="8"/>
      <c r="S406" s="1"/>
      <c r="T406" s="1"/>
      <c r="U406" s="1"/>
      <c r="V406" s="1"/>
      <c r="W406" s="8"/>
      <c r="X406" s="1"/>
      <c r="Y406" s="1"/>
      <c r="Z406" s="1"/>
      <c r="AA406" s="1"/>
      <c r="AB406" s="1"/>
      <c r="AC406" s="8"/>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1:57" ht="14.25" customHeight="1" x14ac:dyDescent="0.75">
      <c r="A407" s="8"/>
      <c r="B407" s="1"/>
      <c r="C407" s="1"/>
      <c r="D407" s="1"/>
      <c r="E407" s="1"/>
      <c r="F407" s="1"/>
      <c r="G407" s="1"/>
      <c r="H407" s="1"/>
      <c r="I407" s="1"/>
      <c r="J407" s="1"/>
      <c r="K407" s="1"/>
      <c r="L407" s="8"/>
      <c r="M407" s="1"/>
      <c r="N407" s="1"/>
      <c r="O407" s="1"/>
      <c r="P407" s="1"/>
      <c r="Q407" s="1"/>
      <c r="R407" s="8"/>
      <c r="S407" s="1"/>
      <c r="T407" s="1"/>
      <c r="U407" s="1"/>
      <c r="V407" s="1"/>
      <c r="W407" s="8"/>
      <c r="X407" s="1"/>
      <c r="Y407" s="1"/>
      <c r="Z407" s="1"/>
      <c r="AA407" s="1"/>
      <c r="AB407" s="1"/>
      <c r="AC407" s="8"/>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1:57" ht="14.25" customHeight="1" x14ac:dyDescent="0.75">
      <c r="A408" s="8"/>
      <c r="B408" s="1"/>
      <c r="C408" s="1"/>
      <c r="D408" s="1"/>
      <c r="E408" s="1"/>
      <c r="F408" s="1"/>
      <c r="G408" s="1"/>
      <c r="H408" s="1"/>
      <c r="I408" s="1"/>
      <c r="J408" s="1"/>
      <c r="K408" s="1"/>
      <c r="L408" s="8"/>
      <c r="M408" s="1"/>
      <c r="N408" s="1"/>
      <c r="O408" s="1"/>
      <c r="P408" s="1"/>
      <c r="Q408" s="1"/>
      <c r="R408" s="8"/>
      <c r="S408" s="1"/>
      <c r="T408" s="1"/>
      <c r="U408" s="1"/>
      <c r="V408" s="1"/>
      <c r="W408" s="8"/>
      <c r="X408" s="1"/>
      <c r="Y408" s="1"/>
      <c r="Z408" s="1"/>
      <c r="AA408" s="1"/>
      <c r="AB408" s="1"/>
      <c r="AC408" s="8"/>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row>
    <row r="409" spans="1:57" ht="14.25" customHeight="1" x14ac:dyDescent="0.75">
      <c r="A409" s="8"/>
      <c r="B409" s="1"/>
      <c r="C409" s="1"/>
      <c r="D409" s="1"/>
      <c r="E409" s="1"/>
      <c r="F409" s="1"/>
      <c r="G409" s="1"/>
      <c r="H409" s="1"/>
      <c r="I409" s="1"/>
      <c r="J409" s="1"/>
      <c r="K409" s="1"/>
      <c r="L409" s="8"/>
      <c r="M409" s="1"/>
      <c r="N409" s="1"/>
      <c r="O409" s="1"/>
      <c r="P409" s="1"/>
      <c r="Q409" s="1"/>
      <c r="R409" s="8"/>
      <c r="S409" s="1"/>
      <c r="T409" s="1"/>
      <c r="U409" s="1"/>
      <c r="V409" s="1"/>
      <c r="W409" s="8"/>
      <c r="X409" s="1"/>
      <c r="Y409" s="1"/>
      <c r="Z409" s="1"/>
      <c r="AA409" s="1"/>
      <c r="AB409" s="1"/>
      <c r="AC409" s="8"/>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row>
    <row r="410" spans="1:57" ht="14.25" customHeight="1" x14ac:dyDescent="0.75">
      <c r="A410" s="8"/>
      <c r="B410" s="1"/>
      <c r="C410" s="1"/>
      <c r="D410" s="1"/>
      <c r="E410" s="1"/>
      <c r="F410" s="1"/>
      <c r="G410" s="1"/>
      <c r="H410" s="1"/>
      <c r="I410" s="1"/>
      <c r="J410" s="1"/>
      <c r="K410" s="1"/>
      <c r="L410" s="8"/>
      <c r="M410" s="1"/>
      <c r="N410" s="1"/>
      <c r="O410" s="1"/>
      <c r="P410" s="1"/>
      <c r="Q410" s="1"/>
      <c r="R410" s="8"/>
      <c r="S410" s="1"/>
      <c r="T410" s="1"/>
      <c r="U410" s="1"/>
      <c r="V410" s="1"/>
      <c r="W410" s="8"/>
      <c r="X410" s="1"/>
      <c r="Y410" s="1"/>
      <c r="Z410" s="1"/>
      <c r="AA410" s="1"/>
      <c r="AB410" s="1"/>
      <c r="AC410" s="8"/>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row>
    <row r="411" spans="1:57" ht="14.25" customHeight="1" x14ac:dyDescent="0.75">
      <c r="A411" s="8"/>
      <c r="B411" s="1"/>
      <c r="C411" s="1"/>
      <c r="D411" s="1"/>
      <c r="E411" s="1"/>
      <c r="F411" s="1"/>
      <c r="G411" s="1"/>
      <c r="H411" s="1"/>
      <c r="I411" s="1"/>
      <c r="J411" s="1"/>
      <c r="K411" s="1"/>
      <c r="L411" s="8"/>
      <c r="M411" s="1"/>
      <c r="N411" s="1"/>
      <c r="O411" s="1"/>
      <c r="P411" s="1"/>
      <c r="Q411" s="1"/>
      <c r="R411" s="8"/>
      <c r="S411" s="1"/>
      <c r="T411" s="1"/>
      <c r="U411" s="1"/>
      <c r="V411" s="1"/>
      <c r="W411" s="8"/>
      <c r="X411" s="1"/>
      <c r="Y411" s="1"/>
      <c r="Z411" s="1"/>
      <c r="AA411" s="1"/>
      <c r="AB411" s="1"/>
      <c r="AC411" s="8"/>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1:57" ht="14.25" customHeight="1" x14ac:dyDescent="0.75">
      <c r="A412" s="8"/>
      <c r="B412" s="1"/>
      <c r="C412" s="1"/>
      <c r="D412" s="1"/>
      <c r="E412" s="1"/>
      <c r="F412" s="1"/>
      <c r="G412" s="1"/>
      <c r="H412" s="1"/>
      <c r="I412" s="1"/>
      <c r="J412" s="1"/>
      <c r="K412" s="1"/>
      <c r="L412" s="8"/>
      <c r="M412" s="1"/>
      <c r="N412" s="1"/>
      <c r="O412" s="1"/>
      <c r="P412" s="1"/>
      <c r="Q412" s="1"/>
      <c r="R412" s="8"/>
      <c r="S412" s="1"/>
      <c r="T412" s="1"/>
      <c r="U412" s="1"/>
      <c r="V412" s="1"/>
      <c r="W412" s="8"/>
      <c r="X412" s="1"/>
      <c r="Y412" s="1"/>
      <c r="Z412" s="1"/>
      <c r="AA412" s="1"/>
      <c r="AB412" s="1"/>
      <c r="AC412" s="8"/>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1:57" ht="14.25" customHeight="1" x14ac:dyDescent="0.75">
      <c r="A413" s="8"/>
      <c r="B413" s="1"/>
      <c r="C413" s="1"/>
      <c r="D413" s="1"/>
      <c r="E413" s="1"/>
      <c r="F413" s="1"/>
      <c r="G413" s="1"/>
      <c r="H413" s="1"/>
      <c r="I413" s="1"/>
      <c r="J413" s="1"/>
      <c r="K413" s="1"/>
      <c r="L413" s="8"/>
      <c r="M413" s="1"/>
      <c r="N413" s="1"/>
      <c r="O413" s="1"/>
      <c r="P413" s="1"/>
      <c r="Q413" s="1"/>
      <c r="R413" s="8"/>
      <c r="S413" s="1"/>
      <c r="T413" s="1"/>
      <c r="U413" s="1"/>
      <c r="V413" s="1"/>
      <c r="W413" s="8"/>
      <c r="X413" s="1"/>
      <c r="Y413" s="1"/>
      <c r="Z413" s="1"/>
      <c r="AA413" s="1"/>
      <c r="AB413" s="1"/>
      <c r="AC413" s="8"/>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row>
    <row r="414" spans="1:57" ht="14.25" customHeight="1" x14ac:dyDescent="0.75">
      <c r="A414" s="8"/>
      <c r="B414" s="1"/>
      <c r="C414" s="1"/>
      <c r="D414" s="1"/>
      <c r="E414" s="1"/>
      <c r="F414" s="1"/>
      <c r="G414" s="1"/>
      <c r="H414" s="1"/>
      <c r="I414" s="1"/>
      <c r="J414" s="1"/>
      <c r="K414" s="1"/>
      <c r="L414" s="8"/>
      <c r="M414" s="1"/>
      <c r="N414" s="1"/>
      <c r="O414" s="1"/>
      <c r="P414" s="1"/>
      <c r="Q414" s="1"/>
      <c r="R414" s="8"/>
      <c r="S414" s="1"/>
      <c r="T414" s="1"/>
      <c r="U414" s="1"/>
      <c r="V414" s="1"/>
      <c r="W414" s="8"/>
      <c r="X414" s="1"/>
      <c r="Y414" s="1"/>
      <c r="Z414" s="1"/>
      <c r="AA414" s="1"/>
      <c r="AB414" s="1"/>
      <c r="AC414" s="8"/>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row>
    <row r="415" spans="1:57" ht="14.25" customHeight="1" x14ac:dyDescent="0.75">
      <c r="A415" s="8"/>
      <c r="B415" s="1"/>
      <c r="C415" s="1"/>
      <c r="D415" s="1"/>
      <c r="E415" s="1"/>
      <c r="F415" s="1"/>
      <c r="G415" s="1"/>
      <c r="H415" s="1"/>
      <c r="I415" s="1"/>
      <c r="J415" s="1"/>
      <c r="K415" s="1"/>
      <c r="L415" s="8"/>
      <c r="M415" s="1"/>
      <c r="N415" s="1"/>
      <c r="O415" s="1"/>
      <c r="P415" s="1"/>
      <c r="Q415" s="1"/>
      <c r="R415" s="8"/>
      <c r="S415" s="1"/>
      <c r="T415" s="1"/>
      <c r="U415" s="1"/>
      <c r="V415" s="1"/>
      <c r="W415" s="8"/>
      <c r="X415" s="1"/>
      <c r="Y415" s="1"/>
      <c r="Z415" s="1"/>
      <c r="AA415" s="1"/>
      <c r="AB415" s="1"/>
      <c r="AC415" s="8"/>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row>
    <row r="416" spans="1:57" ht="14.25" customHeight="1" x14ac:dyDescent="0.75">
      <c r="A416" s="8"/>
      <c r="B416" s="1"/>
      <c r="C416" s="1"/>
      <c r="D416" s="1"/>
      <c r="E416" s="1"/>
      <c r="F416" s="1"/>
      <c r="G416" s="1"/>
      <c r="H416" s="1"/>
      <c r="I416" s="1"/>
      <c r="J416" s="1"/>
      <c r="K416" s="1"/>
      <c r="L416" s="8"/>
      <c r="M416" s="1"/>
      <c r="N416" s="1"/>
      <c r="O416" s="1"/>
      <c r="P416" s="1"/>
      <c r="Q416" s="1"/>
      <c r="R416" s="8"/>
      <c r="S416" s="1"/>
      <c r="T416" s="1"/>
      <c r="U416" s="1"/>
      <c r="V416" s="1"/>
      <c r="W416" s="8"/>
      <c r="X416" s="1"/>
      <c r="Y416" s="1"/>
      <c r="Z416" s="1"/>
      <c r="AA416" s="1"/>
      <c r="AB416" s="1"/>
      <c r="AC416" s="8"/>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row>
    <row r="417" spans="1:57" ht="14.25" customHeight="1" x14ac:dyDescent="0.75">
      <c r="A417" s="8"/>
      <c r="B417" s="1"/>
      <c r="C417" s="1"/>
      <c r="D417" s="1"/>
      <c r="E417" s="1"/>
      <c r="F417" s="1"/>
      <c r="G417" s="1"/>
      <c r="H417" s="1"/>
      <c r="I417" s="1"/>
      <c r="J417" s="1"/>
      <c r="K417" s="1"/>
      <c r="L417" s="8"/>
      <c r="M417" s="1"/>
      <c r="N417" s="1"/>
      <c r="O417" s="1"/>
      <c r="P417" s="1"/>
      <c r="Q417" s="1"/>
      <c r="R417" s="8"/>
      <c r="S417" s="1"/>
      <c r="T417" s="1"/>
      <c r="U417" s="1"/>
      <c r="V417" s="1"/>
      <c r="W417" s="8"/>
      <c r="X417" s="1"/>
      <c r="Y417" s="1"/>
      <c r="Z417" s="1"/>
      <c r="AA417" s="1"/>
      <c r="AB417" s="1"/>
      <c r="AC417" s="8"/>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row>
    <row r="418" spans="1:57" ht="14.25" customHeight="1" x14ac:dyDescent="0.75">
      <c r="A418" s="8"/>
      <c r="B418" s="1"/>
      <c r="C418" s="1"/>
      <c r="D418" s="1"/>
      <c r="E418" s="1"/>
      <c r="F418" s="1"/>
      <c r="G418" s="1"/>
      <c r="H418" s="1"/>
      <c r="I418" s="1"/>
      <c r="J418" s="1"/>
      <c r="K418" s="1"/>
      <c r="L418" s="8"/>
      <c r="M418" s="1"/>
      <c r="N418" s="1"/>
      <c r="O418" s="1"/>
      <c r="P418" s="1"/>
      <c r="Q418" s="1"/>
      <c r="R418" s="8"/>
      <c r="S418" s="1"/>
      <c r="T418" s="1"/>
      <c r="U418" s="1"/>
      <c r="V418" s="1"/>
      <c r="W418" s="8"/>
      <c r="X418" s="1"/>
      <c r="Y418" s="1"/>
      <c r="Z418" s="1"/>
      <c r="AA418" s="1"/>
      <c r="AB418" s="1"/>
      <c r="AC418" s="8"/>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row>
    <row r="419" spans="1:57" ht="14.25" customHeight="1" x14ac:dyDescent="0.75">
      <c r="A419" s="8"/>
      <c r="B419" s="1"/>
      <c r="C419" s="1"/>
      <c r="D419" s="1"/>
      <c r="E419" s="1"/>
      <c r="F419" s="1"/>
      <c r="G419" s="1"/>
      <c r="H419" s="1"/>
      <c r="I419" s="1"/>
      <c r="J419" s="1"/>
      <c r="K419" s="1"/>
      <c r="L419" s="8"/>
      <c r="M419" s="1"/>
      <c r="N419" s="1"/>
      <c r="O419" s="1"/>
      <c r="P419" s="1"/>
      <c r="Q419" s="1"/>
      <c r="R419" s="8"/>
      <c r="S419" s="1"/>
      <c r="T419" s="1"/>
      <c r="U419" s="1"/>
      <c r="V419" s="1"/>
      <c r="W419" s="8"/>
      <c r="X419" s="1"/>
      <c r="Y419" s="1"/>
      <c r="Z419" s="1"/>
      <c r="AA419" s="1"/>
      <c r="AB419" s="1"/>
      <c r="AC419" s="8"/>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row>
    <row r="420" spans="1:57" ht="14.25" customHeight="1" x14ac:dyDescent="0.75">
      <c r="A420" s="8"/>
      <c r="B420" s="1"/>
      <c r="C420" s="1"/>
      <c r="D420" s="1"/>
      <c r="E420" s="1"/>
      <c r="F420" s="1"/>
      <c r="G420" s="1"/>
      <c r="H420" s="1"/>
      <c r="I420" s="1"/>
      <c r="J420" s="1"/>
      <c r="K420" s="1"/>
      <c r="L420" s="8"/>
      <c r="M420" s="1"/>
      <c r="N420" s="1"/>
      <c r="O420" s="1"/>
      <c r="P420" s="1"/>
      <c r="Q420" s="1"/>
      <c r="R420" s="8"/>
      <c r="S420" s="1"/>
      <c r="T420" s="1"/>
      <c r="U420" s="1"/>
      <c r="V420" s="1"/>
      <c r="W420" s="8"/>
      <c r="X420" s="1"/>
      <c r="Y420" s="1"/>
      <c r="Z420" s="1"/>
      <c r="AA420" s="1"/>
      <c r="AB420" s="1"/>
      <c r="AC420" s="8"/>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row>
    <row r="421" spans="1:57" ht="14.25" customHeight="1" x14ac:dyDescent="0.75">
      <c r="A421" s="8"/>
      <c r="B421" s="1"/>
      <c r="C421" s="1"/>
      <c r="D421" s="1"/>
      <c r="E421" s="1"/>
      <c r="F421" s="1"/>
      <c r="G421" s="1"/>
      <c r="H421" s="1"/>
      <c r="I421" s="1"/>
      <c r="J421" s="1"/>
      <c r="K421" s="1"/>
      <c r="L421" s="8"/>
      <c r="M421" s="1"/>
      <c r="N421" s="1"/>
      <c r="O421" s="1"/>
      <c r="P421" s="1"/>
      <c r="Q421" s="1"/>
      <c r="R421" s="8"/>
      <c r="S421" s="1"/>
      <c r="T421" s="1"/>
      <c r="U421" s="1"/>
      <c r="V421" s="1"/>
      <c r="W421" s="8"/>
      <c r="X421" s="1"/>
      <c r="Y421" s="1"/>
      <c r="Z421" s="1"/>
      <c r="AA421" s="1"/>
      <c r="AB421" s="1"/>
      <c r="AC421" s="8"/>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row>
    <row r="422" spans="1:57" ht="14.25" customHeight="1" x14ac:dyDescent="0.75">
      <c r="A422" s="8"/>
      <c r="B422" s="1"/>
      <c r="C422" s="1"/>
      <c r="D422" s="1"/>
      <c r="E422" s="1"/>
      <c r="F422" s="1"/>
      <c r="G422" s="1"/>
      <c r="H422" s="1"/>
      <c r="I422" s="1"/>
      <c r="J422" s="1"/>
      <c r="K422" s="1"/>
      <c r="L422" s="8"/>
      <c r="M422" s="1"/>
      <c r="N422" s="1"/>
      <c r="O422" s="1"/>
      <c r="P422" s="1"/>
      <c r="Q422" s="1"/>
      <c r="R422" s="8"/>
      <c r="S422" s="1"/>
      <c r="T422" s="1"/>
      <c r="U422" s="1"/>
      <c r="V422" s="1"/>
      <c r="W422" s="8"/>
      <c r="X422" s="1"/>
      <c r="Y422" s="1"/>
      <c r="Z422" s="1"/>
      <c r="AA422" s="1"/>
      <c r="AB422" s="1"/>
      <c r="AC422" s="8"/>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row>
    <row r="423" spans="1:57" ht="14.25" customHeight="1" x14ac:dyDescent="0.75">
      <c r="A423" s="8"/>
      <c r="B423" s="1"/>
      <c r="C423" s="1"/>
      <c r="D423" s="1"/>
      <c r="E423" s="1"/>
      <c r="F423" s="1"/>
      <c r="G423" s="1"/>
      <c r="H423" s="1"/>
      <c r="I423" s="1"/>
      <c r="J423" s="1"/>
      <c r="K423" s="1"/>
      <c r="L423" s="8"/>
      <c r="M423" s="1"/>
      <c r="N423" s="1"/>
      <c r="O423" s="1"/>
      <c r="P423" s="1"/>
      <c r="Q423" s="1"/>
      <c r="R423" s="8"/>
      <c r="S423" s="1"/>
      <c r="T423" s="1"/>
      <c r="U423" s="1"/>
      <c r="V423" s="1"/>
      <c r="W423" s="8"/>
      <c r="X423" s="1"/>
      <c r="Y423" s="1"/>
      <c r="Z423" s="1"/>
      <c r="AA423" s="1"/>
      <c r="AB423" s="1"/>
      <c r="AC423" s="8"/>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row>
    <row r="424" spans="1:57" ht="14.25" customHeight="1" x14ac:dyDescent="0.75">
      <c r="A424" s="8"/>
      <c r="B424" s="1"/>
      <c r="C424" s="1"/>
      <c r="D424" s="1"/>
      <c r="E424" s="1"/>
      <c r="F424" s="1"/>
      <c r="G424" s="1"/>
      <c r="H424" s="1"/>
      <c r="I424" s="1"/>
      <c r="J424" s="1"/>
      <c r="K424" s="1"/>
      <c r="L424" s="8"/>
      <c r="M424" s="1"/>
      <c r="N424" s="1"/>
      <c r="O424" s="1"/>
      <c r="P424" s="1"/>
      <c r="Q424" s="1"/>
      <c r="R424" s="8"/>
      <c r="S424" s="1"/>
      <c r="T424" s="1"/>
      <c r="U424" s="1"/>
      <c r="V424" s="1"/>
      <c r="W424" s="8"/>
      <c r="X424" s="1"/>
      <c r="Y424" s="1"/>
      <c r="Z424" s="1"/>
      <c r="AA424" s="1"/>
      <c r="AB424" s="1"/>
      <c r="AC424" s="8"/>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1:57" ht="14.25" customHeight="1" x14ac:dyDescent="0.75">
      <c r="A425" s="8"/>
      <c r="B425" s="1"/>
      <c r="C425" s="1"/>
      <c r="D425" s="1"/>
      <c r="E425" s="1"/>
      <c r="F425" s="1"/>
      <c r="G425" s="1"/>
      <c r="H425" s="1"/>
      <c r="I425" s="1"/>
      <c r="J425" s="1"/>
      <c r="K425" s="1"/>
      <c r="L425" s="8"/>
      <c r="M425" s="1"/>
      <c r="N425" s="1"/>
      <c r="O425" s="1"/>
      <c r="P425" s="1"/>
      <c r="Q425" s="1"/>
      <c r="R425" s="8"/>
      <c r="S425" s="1"/>
      <c r="T425" s="1"/>
      <c r="U425" s="1"/>
      <c r="V425" s="1"/>
      <c r="W425" s="8"/>
      <c r="X425" s="1"/>
      <c r="Y425" s="1"/>
      <c r="Z425" s="1"/>
      <c r="AA425" s="1"/>
      <c r="AB425" s="1"/>
      <c r="AC425" s="8"/>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1:57" ht="14.25" customHeight="1" x14ac:dyDescent="0.75">
      <c r="A426" s="8"/>
      <c r="B426" s="1"/>
      <c r="C426" s="1"/>
      <c r="D426" s="1"/>
      <c r="E426" s="1"/>
      <c r="F426" s="1"/>
      <c r="G426" s="1"/>
      <c r="H426" s="1"/>
      <c r="I426" s="1"/>
      <c r="J426" s="1"/>
      <c r="K426" s="1"/>
      <c r="L426" s="8"/>
      <c r="M426" s="1"/>
      <c r="N426" s="1"/>
      <c r="O426" s="1"/>
      <c r="P426" s="1"/>
      <c r="Q426" s="1"/>
      <c r="R426" s="8"/>
      <c r="S426" s="1"/>
      <c r="T426" s="1"/>
      <c r="U426" s="1"/>
      <c r="V426" s="1"/>
      <c r="W426" s="8"/>
      <c r="X426" s="1"/>
      <c r="Y426" s="1"/>
      <c r="Z426" s="1"/>
      <c r="AA426" s="1"/>
      <c r="AB426" s="1"/>
      <c r="AC426" s="8"/>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row>
    <row r="427" spans="1:57" ht="14.25" customHeight="1" x14ac:dyDescent="0.75">
      <c r="A427" s="8"/>
      <c r="B427" s="1"/>
      <c r="C427" s="1"/>
      <c r="D427" s="1"/>
      <c r="E427" s="1"/>
      <c r="F427" s="1"/>
      <c r="G427" s="1"/>
      <c r="H427" s="1"/>
      <c r="I427" s="1"/>
      <c r="J427" s="1"/>
      <c r="K427" s="1"/>
      <c r="L427" s="8"/>
      <c r="M427" s="1"/>
      <c r="N427" s="1"/>
      <c r="O427" s="1"/>
      <c r="P427" s="1"/>
      <c r="Q427" s="1"/>
      <c r="R427" s="8"/>
      <c r="S427" s="1"/>
      <c r="T427" s="1"/>
      <c r="U427" s="1"/>
      <c r="V427" s="1"/>
      <c r="W427" s="8"/>
      <c r="X427" s="1"/>
      <c r="Y427" s="1"/>
      <c r="Z427" s="1"/>
      <c r="AA427" s="1"/>
      <c r="AB427" s="1"/>
      <c r="AC427" s="8"/>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row>
    <row r="428" spans="1:57" ht="14.25" customHeight="1" x14ac:dyDescent="0.75">
      <c r="A428" s="8"/>
      <c r="B428" s="1"/>
      <c r="C428" s="1"/>
      <c r="D428" s="1"/>
      <c r="E428" s="1"/>
      <c r="F428" s="1"/>
      <c r="G428" s="1"/>
      <c r="H428" s="1"/>
      <c r="I428" s="1"/>
      <c r="J428" s="1"/>
      <c r="K428" s="1"/>
      <c r="L428" s="8"/>
      <c r="M428" s="1"/>
      <c r="N428" s="1"/>
      <c r="O428" s="1"/>
      <c r="P428" s="1"/>
      <c r="Q428" s="1"/>
      <c r="R428" s="8"/>
      <c r="S428" s="1"/>
      <c r="T428" s="1"/>
      <c r="U428" s="1"/>
      <c r="V428" s="1"/>
      <c r="W428" s="8"/>
      <c r="X428" s="1"/>
      <c r="Y428" s="1"/>
      <c r="Z428" s="1"/>
      <c r="AA428" s="1"/>
      <c r="AB428" s="1"/>
      <c r="AC428" s="8"/>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row>
    <row r="429" spans="1:57" ht="14.25" customHeight="1" x14ac:dyDescent="0.75">
      <c r="A429" s="8"/>
      <c r="B429" s="1"/>
      <c r="C429" s="1"/>
      <c r="D429" s="1"/>
      <c r="E429" s="1"/>
      <c r="F429" s="1"/>
      <c r="G429" s="1"/>
      <c r="H429" s="1"/>
      <c r="I429" s="1"/>
      <c r="J429" s="1"/>
      <c r="K429" s="1"/>
      <c r="L429" s="8"/>
      <c r="M429" s="1"/>
      <c r="N429" s="1"/>
      <c r="O429" s="1"/>
      <c r="P429" s="1"/>
      <c r="Q429" s="1"/>
      <c r="R429" s="8"/>
      <c r="S429" s="1"/>
      <c r="T429" s="1"/>
      <c r="U429" s="1"/>
      <c r="V429" s="1"/>
      <c r="W429" s="8"/>
      <c r="X429" s="1"/>
      <c r="Y429" s="1"/>
      <c r="Z429" s="1"/>
      <c r="AA429" s="1"/>
      <c r="AB429" s="1"/>
      <c r="AC429" s="8"/>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1:57" ht="14.25" customHeight="1" x14ac:dyDescent="0.75">
      <c r="A430" s="8"/>
      <c r="B430" s="1"/>
      <c r="C430" s="1"/>
      <c r="D430" s="1"/>
      <c r="E430" s="1"/>
      <c r="F430" s="1"/>
      <c r="G430" s="1"/>
      <c r="H430" s="1"/>
      <c r="I430" s="1"/>
      <c r="J430" s="1"/>
      <c r="K430" s="1"/>
      <c r="L430" s="8"/>
      <c r="M430" s="1"/>
      <c r="N430" s="1"/>
      <c r="O430" s="1"/>
      <c r="P430" s="1"/>
      <c r="Q430" s="1"/>
      <c r="R430" s="8"/>
      <c r="S430" s="1"/>
      <c r="T430" s="1"/>
      <c r="U430" s="1"/>
      <c r="V430" s="1"/>
      <c r="W430" s="8"/>
      <c r="X430" s="1"/>
      <c r="Y430" s="1"/>
      <c r="Z430" s="1"/>
      <c r="AA430" s="1"/>
      <c r="AB430" s="1"/>
      <c r="AC430" s="8"/>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1:57" ht="14.25" customHeight="1" x14ac:dyDescent="0.75">
      <c r="A431" s="8"/>
      <c r="B431" s="1"/>
      <c r="C431" s="1"/>
      <c r="D431" s="1"/>
      <c r="E431" s="1"/>
      <c r="F431" s="1"/>
      <c r="G431" s="1"/>
      <c r="H431" s="1"/>
      <c r="I431" s="1"/>
      <c r="J431" s="1"/>
      <c r="K431" s="1"/>
      <c r="L431" s="8"/>
      <c r="M431" s="1"/>
      <c r="N431" s="1"/>
      <c r="O431" s="1"/>
      <c r="P431" s="1"/>
      <c r="Q431" s="1"/>
      <c r="R431" s="8"/>
      <c r="S431" s="1"/>
      <c r="T431" s="1"/>
      <c r="U431" s="1"/>
      <c r="V431" s="1"/>
      <c r="W431" s="8"/>
      <c r="X431" s="1"/>
      <c r="Y431" s="1"/>
      <c r="Z431" s="1"/>
      <c r="AA431" s="1"/>
      <c r="AB431" s="1"/>
      <c r="AC431" s="8"/>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row>
    <row r="432" spans="1:57" ht="14.25" customHeight="1" x14ac:dyDescent="0.75">
      <c r="A432" s="8"/>
      <c r="B432" s="1"/>
      <c r="C432" s="1"/>
      <c r="D432" s="1"/>
      <c r="E432" s="1"/>
      <c r="F432" s="1"/>
      <c r="G432" s="1"/>
      <c r="H432" s="1"/>
      <c r="I432" s="1"/>
      <c r="J432" s="1"/>
      <c r="K432" s="1"/>
      <c r="L432" s="8"/>
      <c r="M432" s="1"/>
      <c r="N432" s="1"/>
      <c r="O432" s="1"/>
      <c r="P432" s="1"/>
      <c r="Q432" s="1"/>
      <c r="R432" s="8"/>
      <c r="S432" s="1"/>
      <c r="T432" s="1"/>
      <c r="U432" s="1"/>
      <c r="V432" s="1"/>
      <c r="W432" s="8"/>
      <c r="X432" s="1"/>
      <c r="Y432" s="1"/>
      <c r="Z432" s="1"/>
      <c r="AA432" s="1"/>
      <c r="AB432" s="1"/>
      <c r="AC432" s="8"/>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row>
    <row r="433" spans="1:57" ht="14.25" customHeight="1" x14ac:dyDescent="0.75">
      <c r="A433" s="8"/>
      <c r="B433" s="1"/>
      <c r="C433" s="1"/>
      <c r="D433" s="1"/>
      <c r="E433" s="1"/>
      <c r="F433" s="1"/>
      <c r="G433" s="1"/>
      <c r="H433" s="1"/>
      <c r="I433" s="1"/>
      <c r="J433" s="1"/>
      <c r="K433" s="1"/>
      <c r="L433" s="8"/>
      <c r="M433" s="1"/>
      <c r="N433" s="1"/>
      <c r="O433" s="1"/>
      <c r="P433" s="1"/>
      <c r="Q433" s="1"/>
      <c r="R433" s="8"/>
      <c r="S433" s="1"/>
      <c r="T433" s="1"/>
      <c r="U433" s="1"/>
      <c r="V433" s="1"/>
      <c r="W433" s="8"/>
      <c r="X433" s="1"/>
      <c r="Y433" s="1"/>
      <c r="Z433" s="1"/>
      <c r="AA433" s="1"/>
      <c r="AB433" s="1"/>
      <c r="AC433" s="8"/>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row>
    <row r="434" spans="1:57" ht="14.25" customHeight="1" x14ac:dyDescent="0.75">
      <c r="A434" s="8"/>
      <c r="B434" s="1"/>
      <c r="C434" s="1"/>
      <c r="D434" s="1"/>
      <c r="E434" s="1"/>
      <c r="F434" s="1"/>
      <c r="G434" s="1"/>
      <c r="H434" s="1"/>
      <c r="I434" s="1"/>
      <c r="J434" s="1"/>
      <c r="K434" s="1"/>
      <c r="L434" s="8"/>
      <c r="M434" s="1"/>
      <c r="N434" s="1"/>
      <c r="O434" s="1"/>
      <c r="P434" s="1"/>
      <c r="Q434" s="1"/>
      <c r="R434" s="8"/>
      <c r="S434" s="1"/>
      <c r="T434" s="1"/>
      <c r="U434" s="1"/>
      <c r="V434" s="1"/>
      <c r="W434" s="8"/>
      <c r="X434" s="1"/>
      <c r="Y434" s="1"/>
      <c r="Z434" s="1"/>
      <c r="AA434" s="1"/>
      <c r="AB434" s="1"/>
      <c r="AC434" s="8"/>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row>
    <row r="435" spans="1:57" ht="14.25" customHeight="1" x14ac:dyDescent="0.75">
      <c r="A435" s="8"/>
      <c r="B435" s="1"/>
      <c r="C435" s="1"/>
      <c r="D435" s="1"/>
      <c r="E435" s="1"/>
      <c r="F435" s="1"/>
      <c r="G435" s="1"/>
      <c r="H435" s="1"/>
      <c r="I435" s="1"/>
      <c r="J435" s="1"/>
      <c r="K435" s="1"/>
      <c r="L435" s="8"/>
      <c r="M435" s="1"/>
      <c r="N435" s="1"/>
      <c r="O435" s="1"/>
      <c r="P435" s="1"/>
      <c r="Q435" s="1"/>
      <c r="R435" s="8"/>
      <c r="S435" s="1"/>
      <c r="T435" s="1"/>
      <c r="U435" s="1"/>
      <c r="V435" s="1"/>
      <c r="W435" s="8"/>
      <c r="X435" s="1"/>
      <c r="Y435" s="1"/>
      <c r="Z435" s="1"/>
      <c r="AA435" s="1"/>
      <c r="AB435" s="1"/>
      <c r="AC435" s="8"/>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row>
    <row r="436" spans="1:57" ht="14.25" customHeight="1" x14ac:dyDescent="0.75">
      <c r="A436" s="8"/>
      <c r="B436" s="1"/>
      <c r="C436" s="1"/>
      <c r="D436" s="1"/>
      <c r="E436" s="1"/>
      <c r="F436" s="1"/>
      <c r="G436" s="1"/>
      <c r="H436" s="1"/>
      <c r="I436" s="1"/>
      <c r="J436" s="1"/>
      <c r="K436" s="1"/>
      <c r="L436" s="8"/>
      <c r="M436" s="1"/>
      <c r="N436" s="1"/>
      <c r="O436" s="1"/>
      <c r="P436" s="1"/>
      <c r="Q436" s="1"/>
      <c r="R436" s="8"/>
      <c r="S436" s="1"/>
      <c r="T436" s="1"/>
      <c r="U436" s="1"/>
      <c r="V436" s="1"/>
      <c r="W436" s="8"/>
      <c r="X436" s="1"/>
      <c r="Y436" s="1"/>
      <c r="Z436" s="1"/>
      <c r="AA436" s="1"/>
      <c r="AB436" s="1"/>
      <c r="AC436" s="8"/>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row>
    <row r="437" spans="1:57" ht="14.25" customHeight="1" x14ac:dyDescent="0.75">
      <c r="A437" s="8"/>
      <c r="B437" s="1"/>
      <c r="C437" s="1"/>
      <c r="D437" s="1"/>
      <c r="E437" s="1"/>
      <c r="F437" s="1"/>
      <c r="G437" s="1"/>
      <c r="H437" s="1"/>
      <c r="I437" s="1"/>
      <c r="J437" s="1"/>
      <c r="K437" s="1"/>
      <c r="L437" s="8"/>
      <c r="M437" s="1"/>
      <c r="N437" s="1"/>
      <c r="O437" s="1"/>
      <c r="P437" s="1"/>
      <c r="Q437" s="1"/>
      <c r="R437" s="8"/>
      <c r="S437" s="1"/>
      <c r="T437" s="1"/>
      <c r="U437" s="1"/>
      <c r="V437" s="1"/>
      <c r="W437" s="8"/>
      <c r="X437" s="1"/>
      <c r="Y437" s="1"/>
      <c r="Z437" s="1"/>
      <c r="AA437" s="1"/>
      <c r="AB437" s="1"/>
      <c r="AC437" s="8"/>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row>
    <row r="438" spans="1:57" ht="14.25" customHeight="1" x14ac:dyDescent="0.75">
      <c r="A438" s="8"/>
      <c r="B438" s="1"/>
      <c r="C438" s="1"/>
      <c r="D438" s="1"/>
      <c r="E438" s="1"/>
      <c r="F438" s="1"/>
      <c r="G438" s="1"/>
      <c r="H438" s="1"/>
      <c r="I438" s="1"/>
      <c r="J438" s="1"/>
      <c r="K438" s="1"/>
      <c r="L438" s="8"/>
      <c r="M438" s="1"/>
      <c r="N438" s="1"/>
      <c r="O438" s="1"/>
      <c r="P438" s="1"/>
      <c r="Q438" s="1"/>
      <c r="R438" s="8"/>
      <c r="S438" s="1"/>
      <c r="T438" s="1"/>
      <c r="U438" s="1"/>
      <c r="V438" s="1"/>
      <c r="W438" s="8"/>
      <c r="X438" s="1"/>
      <c r="Y438" s="1"/>
      <c r="Z438" s="1"/>
      <c r="AA438" s="1"/>
      <c r="AB438" s="1"/>
      <c r="AC438" s="8"/>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row>
    <row r="439" spans="1:57" ht="14.25" customHeight="1" x14ac:dyDescent="0.75">
      <c r="A439" s="8"/>
      <c r="B439" s="1"/>
      <c r="C439" s="1"/>
      <c r="D439" s="1"/>
      <c r="E439" s="1"/>
      <c r="F439" s="1"/>
      <c r="G439" s="1"/>
      <c r="H439" s="1"/>
      <c r="I439" s="1"/>
      <c r="J439" s="1"/>
      <c r="K439" s="1"/>
      <c r="L439" s="8"/>
      <c r="M439" s="1"/>
      <c r="N439" s="1"/>
      <c r="O439" s="1"/>
      <c r="P439" s="1"/>
      <c r="Q439" s="1"/>
      <c r="R439" s="8"/>
      <c r="S439" s="1"/>
      <c r="T439" s="1"/>
      <c r="U439" s="1"/>
      <c r="V439" s="1"/>
      <c r="W439" s="8"/>
      <c r="X439" s="1"/>
      <c r="Y439" s="1"/>
      <c r="Z439" s="1"/>
      <c r="AA439" s="1"/>
      <c r="AB439" s="1"/>
      <c r="AC439" s="8"/>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row>
    <row r="440" spans="1:57" ht="14.25" customHeight="1" x14ac:dyDescent="0.75">
      <c r="A440" s="8"/>
      <c r="B440" s="1"/>
      <c r="C440" s="1"/>
      <c r="D440" s="1"/>
      <c r="E440" s="1"/>
      <c r="F440" s="1"/>
      <c r="G440" s="1"/>
      <c r="H440" s="1"/>
      <c r="I440" s="1"/>
      <c r="J440" s="1"/>
      <c r="K440" s="1"/>
      <c r="L440" s="8"/>
      <c r="M440" s="1"/>
      <c r="N440" s="1"/>
      <c r="O440" s="1"/>
      <c r="P440" s="1"/>
      <c r="Q440" s="1"/>
      <c r="R440" s="8"/>
      <c r="S440" s="1"/>
      <c r="T440" s="1"/>
      <c r="U440" s="1"/>
      <c r="V440" s="1"/>
      <c r="W440" s="8"/>
      <c r="X440" s="1"/>
      <c r="Y440" s="1"/>
      <c r="Z440" s="1"/>
      <c r="AA440" s="1"/>
      <c r="AB440" s="1"/>
      <c r="AC440" s="8"/>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row>
    <row r="441" spans="1:57" ht="14.25" customHeight="1" x14ac:dyDescent="0.75">
      <c r="A441" s="8"/>
      <c r="B441" s="1"/>
      <c r="C441" s="1"/>
      <c r="D441" s="1"/>
      <c r="E441" s="1"/>
      <c r="F441" s="1"/>
      <c r="G441" s="1"/>
      <c r="H441" s="1"/>
      <c r="I441" s="1"/>
      <c r="J441" s="1"/>
      <c r="K441" s="1"/>
      <c r="L441" s="8"/>
      <c r="M441" s="1"/>
      <c r="N441" s="1"/>
      <c r="O441" s="1"/>
      <c r="P441" s="1"/>
      <c r="Q441" s="1"/>
      <c r="R441" s="8"/>
      <c r="S441" s="1"/>
      <c r="T441" s="1"/>
      <c r="U441" s="1"/>
      <c r="V441" s="1"/>
      <c r="W441" s="8"/>
      <c r="X441" s="1"/>
      <c r="Y441" s="1"/>
      <c r="Z441" s="1"/>
      <c r="AA441" s="1"/>
      <c r="AB441" s="1"/>
      <c r="AC441" s="8"/>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row>
    <row r="442" spans="1:57" ht="14.25" customHeight="1" x14ac:dyDescent="0.75">
      <c r="A442" s="8"/>
      <c r="B442" s="1"/>
      <c r="C442" s="1"/>
      <c r="D442" s="1"/>
      <c r="E442" s="1"/>
      <c r="F442" s="1"/>
      <c r="G442" s="1"/>
      <c r="H442" s="1"/>
      <c r="I442" s="1"/>
      <c r="J442" s="1"/>
      <c r="K442" s="1"/>
      <c r="L442" s="8"/>
      <c r="M442" s="1"/>
      <c r="N442" s="1"/>
      <c r="O442" s="1"/>
      <c r="P442" s="1"/>
      <c r="Q442" s="1"/>
      <c r="R442" s="8"/>
      <c r="S442" s="1"/>
      <c r="T442" s="1"/>
      <c r="U442" s="1"/>
      <c r="V442" s="1"/>
      <c r="W442" s="8"/>
      <c r="X442" s="1"/>
      <c r="Y442" s="1"/>
      <c r="Z442" s="1"/>
      <c r="AA442" s="1"/>
      <c r="AB442" s="1"/>
      <c r="AC442" s="8"/>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row>
    <row r="443" spans="1:57" ht="14.25" customHeight="1" x14ac:dyDescent="0.75">
      <c r="A443" s="8"/>
      <c r="B443" s="1"/>
      <c r="C443" s="1"/>
      <c r="D443" s="1"/>
      <c r="E443" s="1"/>
      <c r="F443" s="1"/>
      <c r="G443" s="1"/>
      <c r="H443" s="1"/>
      <c r="I443" s="1"/>
      <c r="J443" s="1"/>
      <c r="K443" s="1"/>
      <c r="L443" s="8"/>
      <c r="M443" s="1"/>
      <c r="N443" s="1"/>
      <c r="O443" s="1"/>
      <c r="P443" s="1"/>
      <c r="Q443" s="1"/>
      <c r="R443" s="8"/>
      <c r="S443" s="1"/>
      <c r="T443" s="1"/>
      <c r="U443" s="1"/>
      <c r="V443" s="1"/>
      <c r="W443" s="8"/>
      <c r="X443" s="1"/>
      <c r="Y443" s="1"/>
      <c r="Z443" s="1"/>
      <c r="AA443" s="1"/>
      <c r="AB443" s="1"/>
      <c r="AC443" s="8"/>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row>
    <row r="444" spans="1:57" ht="14.25" customHeight="1" x14ac:dyDescent="0.75">
      <c r="A444" s="8"/>
      <c r="B444" s="1"/>
      <c r="C444" s="1"/>
      <c r="D444" s="1"/>
      <c r="E444" s="1"/>
      <c r="F444" s="1"/>
      <c r="G444" s="1"/>
      <c r="H444" s="1"/>
      <c r="I444" s="1"/>
      <c r="J444" s="1"/>
      <c r="K444" s="1"/>
      <c r="L444" s="8"/>
      <c r="M444" s="1"/>
      <c r="N444" s="1"/>
      <c r="O444" s="1"/>
      <c r="P444" s="1"/>
      <c r="Q444" s="1"/>
      <c r="R444" s="8"/>
      <c r="S444" s="1"/>
      <c r="T444" s="1"/>
      <c r="U444" s="1"/>
      <c r="V444" s="1"/>
      <c r="W444" s="8"/>
      <c r="X444" s="1"/>
      <c r="Y444" s="1"/>
      <c r="Z444" s="1"/>
      <c r="AA444" s="1"/>
      <c r="AB444" s="1"/>
      <c r="AC444" s="8"/>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row>
    <row r="445" spans="1:57" ht="14.25" customHeight="1" x14ac:dyDescent="0.75">
      <c r="A445" s="8"/>
      <c r="B445" s="1"/>
      <c r="C445" s="1"/>
      <c r="D445" s="1"/>
      <c r="E445" s="1"/>
      <c r="F445" s="1"/>
      <c r="G445" s="1"/>
      <c r="H445" s="1"/>
      <c r="I445" s="1"/>
      <c r="J445" s="1"/>
      <c r="K445" s="1"/>
      <c r="L445" s="8"/>
      <c r="M445" s="1"/>
      <c r="N445" s="1"/>
      <c r="O445" s="1"/>
      <c r="P445" s="1"/>
      <c r="Q445" s="1"/>
      <c r="R445" s="8"/>
      <c r="S445" s="1"/>
      <c r="T445" s="1"/>
      <c r="U445" s="1"/>
      <c r="V445" s="1"/>
      <c r="W445" s="8"/>
      <c r="X445" s="1"/>
      <c r="Y445" s="1"/>
      <c r="Z445" s="1"/>
      <c r="AA445" s="1"/>
      <c r="AB445" s="1"/>
      <c r="AC445" s="8"/>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row>
    <row r="446" spans="1:57" ht="14.25" customHeight="1" x14ac:dyDescent="0.75">
      <c r="A446" s="8"/>
      <c r="B446" s="1"/>
      <c r="C446" s="1"/>
      <c r="D446" s="1"/>
      <c r="E446" s="1"/>
      <c r="F446" s="1"/>
      <c r="G446" s="1"/>
      <c r="H446" s="1"/>
      <c r="I446" s="1"/>
      <c r="J446" s="1"/>
      <c r="K446" s="1"/>
      <c r="L446" s="8"/>
      <c r="M446" s="1"/>
      <c r="N446" s="1"/>
      <c r="O446" s="1"/>
      <c r="P446" s="1"/>
      <c r="Q446" s="1"/>
      <c r="R446" s="8"/>
      <c r="S446" s="1"/>
      <c r="T446" s="1"/>
      <c r="U446" s="1"/>
      <c r="V446" s="1"/>
      <c r="W446" s="8"/>
      <c r="X446" s="1"/>
      <c r="Y446" s="1"/>
      <c r="Z446" s="1"/>
      <c r="AA446" s="1"/>
      <c r="AB446" s="1"/>
      <c r="AC446" s="8"/>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row>
    <row r="447" spans="1:57" ht="14.25" customHeight="1" x14ac:dyDescent="0.75">
      <c r="A447" s="8"/>
      <c r="B447" s="1"/>
      <c r="C447" s="1"/>
      <c r="D447" s="1"/>
      <c r="E447" s="1"/>
      <c r="F447" s="1"/>
      <c r="G447" s="1"/>
      <c r="H447" s="1"/>
      <c r="I447" s="1"/>
      <c r="J447" s="1"/>
      <c r="K447" s="1"/>
      <c r="L447" s="8"/>
      <c r="M447" s="1"/>
      <c r="N447" s="1"/>
      <c r="O447" s="1"/>
      <c r="P447" s="1"/>
      <c r="Q447" s="1"/>
      <c r="R447" s="8"/>
      <c r="S447" s="1"/>
      <c r="T447" s="1"/>
      <c r="U447" s="1"/>
      <c r="V447" s="1"/>
      <c r="W447" s="8"/>
      <c r="X447" s="1"/>
      <c r="Y447" s="1"/>
      <c r="Z447" s="1"/>
      <c r="AA447" s="1"/>
      <c r="AB447" s="1"/>
      <c r="AC447" s="8"/>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row>
    <row r="448" spans="1:57" ht="14.25" customHeight="1" x14ac:dyDescent="0.75">
      <c r="A448" s="8"/>
      <c r="B448" s="1"/>
      <c r="C448" s="1"/>
      <c r="D448" s="1"/>
      <c r="E448" s="1"/>
      <c r="F448" s="1"/>
      <c r="G448" s="1"/>
      <c r="H448" s="1"/>
      <c r="I448" s="1"/>
      <c r="J448" s="1"/>
      <c r="K448" s="1"/>
      <c r="L448" s="8"/>
      <c r="M448" s="1"/>
      <c r="N448" s="1"/>
      <c r="O448" s="1"/>
      <c r="P448" s="1"/>
      <c r="Q448" s="1"/>
      <c r="R448" s="8"/>
      <c r="S448" s="1"/>
      <c r="T448" s="1"/>
      <c r="U448" s="1"/>
      <c r="V448" s="1"/>
      <c r="W448" s="8"/>
      <c r="X448" s="1"/>
      <c r="Y448" s="1"/>
      <c r="Z448" s="1"/>
      <c r="AA448" s="1"/>
      <c r="AB448" s="1"/>
      <c r="AC448" s="8"/>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row>
    <row r="449" spans="1:57" ht="14.25" customHeight="1" x14ac:dyDescent="0.75">
      <c r="A449" s="8"/>
      <c r="B449" s="1"/>
      <c r="C449" s="1"/>
      <c r="D449" s="1"/>
      <c r="E449" s="1"/>
      <c r="F449" s="1"/>
      <c r="G449" s="1"/>
      <c r="H449" s="1"/>
      <c r="I449" s="1"/>
      <c r="J449" s="1"/>
      <c r="K449" s="1"/>
      <c r="L449" s="8"/>
      <c r="M449" s="1"/>
      <c r="N449" s="1"/>
      <c r="O449" s="1"/>
      <c r="P449" s="1"/>
      <c r="Q449" s="1"/>
      <c r="R449" s="8"/>
      <c r="S449" s="1"/>
      <c r="T449" s="1"/>
      <c r="U449" s="1"/>
      <c r="V449" s="1"/>
      <c r="W449" s="8"/>
      <c r="X449" s="1"/>
      <c r="Y449" s="1"/>
      <c r="Z449" s="1"/>
      <c r="AA449" s="1"/>
      <c r="AB449" s="1"/>
      <c r="AC449" s="8"/>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row>
    <row r="450" spans="1:57" ht="14.25" customHeight="1" x14ac:dyDescent="0.75">
      <c r="A450" s="8"/>
      <c r="B450" s="1"/>
      <c r="C450" s="1"/>
      <c r="D450" s="1"/>
      <c r="E450" s="1"/>
      <c r="F450" s="1"/>
      <c r="G450" s="1"/>
      <c r="H450" s="1"/>
      <c r="I450" s="1"/>
      <c r="J450" s="1"/>
      <c r="K450" s="1"/>
      <c r="L450" s="8"/>
      <c r="M450" s="1"/>
      <c r="N450" s="1"/>
      <c r="O450" s="1"/>
      <c r="P450" s="1"/>
      <c r="Q450" s="1"/>
      <c r="R450" s="8"/>
      <c r="S450" s="1"/>
      <c r="T450" s="1"/>
      <c r="U450" s="1"/>
      <c r="V450" s="1"/>
      <c r="W450" s="8"/>
      <c r="X450" s="1"/>
      <c r="Y450" s="1"/>
      <c r="Z450" s="1"/>
      <c r="AA450" s="1"/>
      <c r="AB450" s="1"/>
      <c r="AC450" s="8"/>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row>
    <row r="451" spans="1:57" ht="14.25" customHeight="1" x14ac:dyDescent="0.75">
      <c r="A451" s="8"/>
      <c r="B451" s="1"/>
      <c r="C451" s="1"/>
      <c r="D451" s="1"/>
      <c r="E451" s="1"/>
      <c r="F451" s="1"/>
      <c r="G451" s="1"/>
      <c r="H451" s="1"/>
      <c r="I451" s="1"/>
      <c r="J451" s="1"/>
      <c r="K451" s="1"/>
      <c r="L451" s="8"/>
      <c r="M451" s="1"/>
      <c r="N451" s="1"/>
      <c r="O451" s="1"/>
      <c r="P451" s="1"/>
      <c r="Q451" s="1"/>
      <c r="R451" s="8"/>
      <c r="S451" s="1"/>
      <c r="T451" s="1"/>
      <c r="U451" s="1"/>
      <c r="V451" s="1"/>
      <c r="W451" s="8"/>
      <c r="X451" s="1"/>
      <c r="Y451" s="1"/>
      <c r="Z451" s="1"/>
      <c r="AA451" s="1"/>
      <c r="AB451" s="1"/>
      <c r="AC451" s="8"/>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row>
    <row r="452" spans="1:57" ht="14.25" customHeight="1" x14ac:dyDescent="0.75">
      <c r="A452" s="8"/>
      <c r="B452" s="1"/>
      <c r="C452" s="1"/>
      <c r="D452" s="1"/>
      <c r="E452" s="1"/>
      <c r="F452" s="1"/>
      <c r="G452" s="1"/>
      <c r="H452" s="1"/>
      <c r="I452" s="1"/>
      <c r="J452" s="1"/>
      <c r="K452" s="1"/>
      <c r="L452" s="8"/>
      <c r="M452" s="1"/>
      <c r="N452" s="1"/>
      <c r="O452" s="1"/>
      <c r="P452" s="1"/>
      <c r="Q452" s="1"/>
      <c r="R452" s="8"/>
      <c r="S452" s="1"/>
      <c r="T452" s="1"/>
      <c r="U452" s="1"/>
      <c r="V452" s="1"/>
      <c r="W452" s="8"/>
      <c r="X452" s="1"/>
      <c r="Y452" s="1"/>
      <c r="Z452" s="1"/>
      <c r="AA452" s="1"/>
      <c r="AB452" s="1"/>
      <c r="AC452" s="8"/>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row>
    <row r="453" spans="1:57" ht="14.25" customHeight="1" x14ac:dyDescent="0.75">
      <c r="A453" s="8"/>
      <c r="B453" s="1"/>
      <c r="C453" s="1"/>
      <c r="D453" s="1"/>
      <c r="E453" s="1"/>
      <c r="F453" s="1"/>
      <c r="G453" s="1"/>
      <c r="H453" s="1"/>
      <c r="I453" s="1"/>
      <c r="J453" s="1"/>
      <c r="K453" s="1"/>
      <c r="L453" s="8"/>
      <c r="M453" s="1"/>
      <c r="N453" s="1"/>
      <c r="O453" s="1"/>
      <c r="P453" s="1"/>
      <c r="Q453" s="1"/>
      <c r="R453" s="8"/>
      <c r="S453" s="1"/>
      <c r="T453" s="1"/>
      <c r="U453" s="1"/>
      <c r="V453" s="1"/>
      <c r="W453" s="8"/>
      <c r="X453" s="1"/>
      <c r="Y453" s="1"/>
      <c r="Z453" s="1"/>
      <c r="AA453" s="1"/>
      <c r="AB453" s="1"/>
      <c r="AC453" s="8"/>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row>
    <row r="454" spans="1:57" ht="14.25" customHeight="1" x14ac:dyDescent="0.75">
      <c r="A454" s="8"/>
      <c r="B454" s="1"/>
      <c r="C454" s="1"/>
      <c r="D454" s="1"/>
      <c r="E454" s="1"/>
      <c r="F454" s="1"/>
      <c r="G454" s="1"/>
      <c r="H454" s="1"/>
      <c r="I454" s="1"/>
      <c r="J454" s="1"/>
      <c r="K454" s="1"/>
      <c r="L454" s="8"/>
      <c r="M454" s="1"/>
      <c r="N454" s="1"/>
      <c r="O454" s="1"/>
      <c r="P454" s="1"/>
      <c r="Q454" s="1"/>
      <c r="R454" s="8"/>
      <c r="S454" s="1"/>
      <c r="T454" s="1"/>
      <c r="U454" s="1"/>
      <c r="V454" s="1"/>
      <c r="W454" s="8"/>
      <c r="X454" s="1"/>
      <c r="Y454" s="1"/>
      <c r="Z454" s="1"/>
      <c r="AA454" s="1"/>
      <c r="AB454" s="1"/>
      <c r="AC454" s="8"/>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row>
    <row r="455" spans="1:57" ht="14.25" customHeight="1" x14ac:dyDescent="0.75">
      <c r="A455" s="8"/>
      <c r="B455" s="1"/>
      <c r="C455" s="1"/>
      <c r="D455" s="1"/>
      <c r="E455" s="1"/>
      <c r="F455" s="1"/>
      <c r="G455" s="1"/>
      <c r="H455" s="1"/>
      <c r="I455" s="1"/>
      <c r="J455" s="1"/>
      <c r="K455" s="1"/>
      <c r="L455" s="8"/>
      <c r="M455" s="1"/>
      <c r="N455" s="1"/>
      <c r="O455" s="1"/>
      <c r="P455" s="1"/>
      <c r="Q455" s="1"/>
      <c r="R455" s="8"/>
      <c r="S455" s="1"/>
      <c r="T455" s="1"/>
      <c r="U455" s="1"/>
      <c r="V455" s="1"/>
      <c r="W455" s="8"/>
      <c r="X455" s="1"/>
      <c r="Y455" s="1"/>
      <c r="Z455" s="1"/>
      <c r="AA455" s="1"/>
      <c r="AB455" s="1"/>
      <c r="AC455" s="8"/>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row>
    <row r="456" spans="1:57" ht="14.25" customHeight="1" x14ac:dyDescent="0.75">
      <c r="A456" s="8"/>
      <c r="B456" s="1"/>
      <c r="C456" s="1"/>
      <c r="D456" s="1"/>
      <c r="E456" s="1"/>
      <c r="F456" s="1"/>
      <c r="G456" s="1"/>
      <c r="H456" s="1"/>
      <c r="I456" s="1"/>
      <c r="J456" s="1"/>
      <c r="K456" s="1"/>
      <c r="L456" s="8"/>
      <c r="M456" s="1"/>
      <c r="N456" s="1"/>
      <c r="O456" s="1"/>
      <c r="P456" s="1"/>
      <c r="Q456" s="1"/>
      <c r="R456" s="8"/>
      <c r="S456" s="1"/>
      <c r="T456" s="1"/>
      <c r="U456" s="1"/>
      <c r="V456" s="1"/>
      <c r="W456" s="8"/>
      <c r="X456" s="1"/>
      <c r="Y456" s="1"/>
      <c r="Z456" s="1"/>
      <c r="AA456" s="1"/>
      <c r="AB456" s="1"/>
      <c r="AC456" s="8"/>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row>
    <row r="457" spans="1:57" ht="14.25" customHeight="1" x14ac:dyDescent="0.75">
      <c r="A457" s="8"/>
      <c r="B457" s="1"/>
      <c r="C457" s="1"/>
      <c r="D457" s="1"/>
      <c r="E457" s="1"/>
      <c r="F457" s="1"/>
      <c r="G457" s="1"/>
      <c r="H457" s="1"/>
      <c r="I457" s="1"/>
      <c r="J457" s="1"/>
      <c r="K457" s="1"/>
      <c r="L457" s="8"/>
      <c r="M457" s="1"/>
      <c r="N457" s="1"/>
      <c r="O457" s="1"/>
      <c r="P457" s="1"/>
      <c r="Q457" s="1"/>
      <c r="R457" s="8"/>
      <c r="S457" s="1"/>
      <c r="T457" s="1"/>
      <c r="U457" s="1"/>
      <c r="V457" s="1"/>
      <c r="W457" s="8"/>
      <c r="X457" s="1"/>
      <c r="Y457" s="1"/>
      <c r="Z457" s="1"/>
      <c r="AA457" s="1"/>
      <c r="AB457" s="1"/>
      <c r="AC457" s="8"/>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1:57" ht="14.25" customHeight="1" x14ac:dyDescent="0.75">
      <c r="A458" s="8"/>
      <c r="B458" s="1"/>
      <c r="C458" s="1"/>
      <c r="D458" s="1"/>
      <c r="E458" s="1"/>
      <c r="F458" s="1"/>
      <c r="G458" s="1"/>
      <c r="H458" s="1"/>
      <c r="I458" s="1"/>
      <c r="J458" s="1"/>
      <c r="K458" s="1"/>
      <c r="L458" s="8"/>
      <c r="M458" s="1"/>
      <c r="N458" s="1"/>
      <c r="O458" s="1"/>
      <c r="P458" s="1"/>
      <c r="Q458" s="1"/>
      <c r="R458" s="8"/>
      <c r="S458" s="1"/>
      <c r="T458" s="1"/>
      <c r="U458" s="1"/>
      <c r="V458" s="1"/>
      <c r="W458" s="8"/>
      <c r="X458" s="1"/>
      <c r="Y458" s="1"/>
      <c r="Z458" s="1"/>
      <c r="AA458" s="1"/>
      <c r="AB458" s="1"/>
      <c r="AC458" s="8"/>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1:57" ht="14.25" customHeight="1" x14ac:dyDescent="0.75">
      <c r="A459" s="8"/>
      <c r="B459" s="1"/>
      <c r="C459" s="1"/>
      <c r="D459" s="1"/>
      <c r="E459" s="1"/>
      <c r="F459" s="1"/>
      <c r="G459" s="1"/>
      <c r="H459" s="1"/>
      <c r="I459" s="1"/>
      <c r="J459" s="1"/>
      <c r="K459" s="1"/>
      <c r="L459" s="8"/>
      <c r="M459" s="1"/>
      <c r="N459" s="1"/>
      <c r="O459" s="1"/>
      <c r="P459" s="1"/>
      <c r="Q459" s="1"/>
      <c r="R459" s="8"/>
      <c r="S459" s="1"/>
      <c r="T459" s="1"/>
      <c r="U459" s="1"/>
      <c r="V459" s="1"/>
      <c r="W459" s="8"/>
      <c r="X459" s="1"/>
      <c r="Y459" s="1"/>
      <c r="Z459" s="1"/>
      <c r="AA459" s="1"/>
      <c r="AB459" s="1"/>
      <c r="AC459" s="8"/>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row>
    <row r="460" spans="1:57" ht="14.25" customHeight="1" x14ac:dyDescent="0.75">
      <c r="A460" s="8"/>
      <c r="B460" s="1"/>
      <c r="C460" s="1"/>
      <c r="D460" s="1"/>
      <c r="E460" s="1"/>
      <c r="F460" s="1"/>
      <c r="G460" s="1"/>
      <c r="H460" s="1"/>
      <c r="I460" s="1"/>
      <c r="J460" s="1"/>
      <c r="K460" s="1"/>
      <c r="L460" s="8"/>
      <c r="M460" s="1"/>
      <c r="N460" s="1"/>
      <c r="O460" s="1"/>
      <c r="P460" s="1"/>
      <c r="Q460" s="1"/>
      <c r="R460" s="8"/>
      <c r="S460" s="1"/>
      <c r="T460" s="1"/>
      <c r="U460" s="1"/>
      <c r="V460" s="1"/>
      <c r="W460" s="8"/>
      <c r="X460" s="1"/>
      <c r="Y460" s="1"/>
      <c r="Z460" s="1"/>
      <c r="AA460" s="1"/>
      <c r="AB460" s="1"/>
      <c r="AC460" s="8"/>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row>
    <row r="461" spans="1:57" ht="14.25" customHeight="1" x14ac:dyDescent="0.75">
      <c r="A461" s="8"/>
      <c r="B461" s="1"/>
      <c r="C461" s="1"/>
      <c r="D461" s="1"/>
      <c r="E461" s="1"/>
      <c r="F461" s="1"/>
      <c r="G461" s="1"/>
      <c r="H461" s="1"/>
      <c r="I461" s="1"/>
      <c r="J461" s="1"/>
      <c r="K461" s="1"/>
      <c r="L461" s="8"/>
      <c r="M461" s="1"/>
      <c r="N461" s="1"/>
      <c r="O461" s="1"/>
      <c r="P461" s="1"/>
      <c r="Q461" s="1"/>
      <c r="R461" s="8"/>
      <c r="S461" s="1"/>
      <c r="T461" s="1"/>
      <c r="U461" s="1"/>
      <c r="V461" s="1"/>
      <c r="W461" s="8"/>
      <c r="X461" s="1"/>
      <c r="Y461" s="1"/>
      <c r="Z461" s="1"/>
      <c r="AA461" s="1"/>
      <c r="AB461" s="1"/>
      <c r="AC461" s="8"/>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row>
    <row r="462" spans="1:57" ht="14.25" customHeight="1" x14ac:dyDescent="0.75">
      <c r="A462" s="8"/>
      <c r="B462" s="1"/>
      <c r="C462" s="1"/>
      <c r="D462" s="1"/>
      <c r="E462" s="1"/>
      <c r="F462" s="1"/>
      <c r="G462" s="1"/>
      <c r="H462" s="1"/>
      <c r="I462" s="1"/>
      <c r="J462" s="1"/>
      <c r="K462" s="1"/>
      <c r="L462" s="8"/>
      <c r="M462" s="1"/>
      <c r="N462" s="1"/>
      <c r="O462" s="1"/>
      <c r="P462" s="1"/>
      <c r="Q462" s="1"/>
      <c r="R462" s="8"/>
      <c r="S462" s="1"/>
      <c r="T462" s="1"/>
      <c r="U462" s="1"/>
      <c r="V462" s="1"/>
      <c r="W462" s="8"/>
      <c r="X462" s="1"/>
      <c r="Y462" s="1"/>
      <c r="Z462" s="1"/>
      <c r="AA462" s="1"/>
      <c r="AB462" s="1"/>
      <c r="AC462" s="8"/>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1:57" ht="14.25" customHeight="1" x14ac:dyDescent="0.75">
      <c r="A463" s="8"/>
      <c r="B463" s="1"/>
      <c r="C463" s="1"/>
      <c r="D463" s="1"/>
      <c r="E463" s="1"/>
      <c r="F463" s="1"/>
      <c r="G463" s="1"/>
      <c r="H463" s="1"/>
      <c r="I463" s="1"/>
      <c r="J463" s="1"/>
      <c r="K463" s="1"/>
      <c r="L463" s="8"/>
      <c r="M463" s="1"/>
      <c r="N463" s="1"/>
      <c r="O463" s="1"/>
      <c r="P463" s="1"/>
      <c r="Q463" s="1"/>
      <c r="R463" s="8"/>
      <c r="S463" s="1"/>
      <c r="T463" s="1"/>
      <c r="U463" s="1"/>
      <c r="V463" s="1"/>
      <c r="W463" s="8"/>
      <c r="X463" s="1"/>
      <c r="Y463" s="1"/>
      <c r="Z463" s="1"/>
      <c r="AA463" s="1"/>
      <c r="AB463" s="1"/>
      <c r="AC463" s="8"/>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1:57" ht="14.25" customHeight="1" x14ac:dyDescent="0.75">
      <c r="A464" s="8"/>
      <c r="B464" s="1"/>
      <c r="C464" s="1"/>
      <c r="D464" s="1"/>
      <c r="E464" s="1"/>
      <c r="F464" s="1"/>
      <c r="G464" s="1"/>
      <c r="H464" s="1"/>
      <c r="I464" s="1"/>
      <c r="J464" s="1"/>
      <c r="K464" s="1"/>
      <c r="L464" s="8"/>
      <c r="M464" s="1"/>
      <c r="N464" s="1"/>
      <c r="O464" s="1"/>
      <c r="P464" s="1"/>
      <c r="Q464" s="1"/>
      <c r="R464" s="8"/>
      <c r="S464" s="1"/>
      <c r="T464" s="1"/>
      <c r="U464" s="1"/>
      <c r="V464" s="1"/>
      <c r="W464" s="8"/>
      <c r="X464" s="1"/>
      <c r="Y464" s="1"/>
      <c r="Z464" s="1"/>
      <c r="AA464" s="1"/>
      <c r="AB464" s="1"/>
      <c r="AC464" s="8"/>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row>
    <row r="465" spans="1:57" ht="14.25" customHeight="1" x14ac:dyDescent="0.75">
      <c r="A465" s="8"/>
      <c r="B465" s="1"/>
      <c r="C465" s="1"/>
      <c r="D465" s="1"/>
      <c r="E465" s="1"/>
      <c r="F465" s="1"/>
      <c r="G465" s="1"/>
      <c r="H465" s="1"/>
      <c r="I465" s="1"/>
      <c r="J465" s="1"/>
      <c r="K465" s="1"/>
      <c r="L465" s="8"/>
      <c r="M465" s="1"/>
      <c r="N465" s="1"/>
      <c r="O465" s="1"/>
      <c r="P465" s="1"/>
      <c r="Q465" s="1"/>
      <c r="R465" s="8"/>
      <c r="S465" s="1"/>
      <c r="T465" s="1"/>
      <c r="U465" s="1"/>
      <c r="V465" s="1"/>
      <c r="W465" s="8"/>
      <c r="X465" s="1"/>
      <c r="Y465" s="1"/>
      <c r="Z465" s="1"/>
      <c r="AA465" s="1"/>
      <c r="AB465" s="1"/>
      <c r="AC465" s="8"/>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row>
    <row r="466" spans="1:57" ht="14.25" customHeight="1" x14ac:dyDescent="0.75">
      <c r="A466" s="8"/>
      <c r="B466" s="1"/>
      <c r="C466" s="1"/>
      <c r="D466" s="1"/>
      <c r="E466" s="1"/>
      <c r="F466" s="1"/>
      <c r="G466" s="1"/>
      <c r="H466" s="1"/>
      <c r="I466" s="1"/>
      <c r="J466" s="1"/>
      <c r="K466" s="1"/>
      <c r="L466" s="8"/>
      <c r="M466" s="1"/>
      <c r="N466" s="1"/>
      <c r="O466" s="1"/>
      <c r="P466" s="1"/>
      <c r="Q466" s="1"/>
      <c r="R466" s="8"/>
      <c r="S466" s="1"/>
      <c r="T466" s="1"/>
      <c r="U466" s="1"/>
      <c r="V466" s="1"/>
      <c r="W466" s="8"/>
      <c r="X466" s="1"/>
      <c r="Y466" s="1"/>
      <c r="Z466" s="1"/>
      <c r="AA466" s="1"/>
      <c r="AB466" s="1"/>
      <c r="AC466" s="8"/>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row>
    <row r="467" spans="1:57" ht="14.25" customHeight="1" x14ac:dyDescent="0.75">
      <c r="A467" s="8"/>
      <c r="B467" s="1"/>
      <c r="C467" s="1"/>
      <c r="D467" s="1"/>
      <c r="E467" s="1"/>
      <c r="F467" s="1"/>
      <c r="G467" s="1"/>
      <c r="H467" s="1"/>
      <c r="I467" s="1"/>
      <c r="J467" s="1"/>
      <c r="K467" s="1"/>
      <c r="L467" s="8"/>
      <c r="M467" s="1"/>
      <c r="N467" s="1"/>
      <c r="O467" s="1"/>
      <c r="P467" s="1"/>
      <c r="Q467" s="1"/>
      <c r="R467" s="8"/>
      <c r="S467" s="1"/>
      <c r="T467" s="1"/>
      <c r="U467" s="1"/>
      <c r="V467" s="1"/>
      <c r="W467" s="8"/>
      <c r="X467" s="1"/>
      <c r="Y467" s="1"/>
      <c r="Z467" s="1"/>
      <c r="AA467" s="1"/>
      <c r="AB467" s="1"/>
      <c r="AC467" s="8"/>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row>
    <row r="468" spans="1:57" ht="14.25" customHeight="1" x14ac:dyDescent="0.75">
      <c r="A468" s="8"/>
      <c r="B468" s="1"/>
      <c r="C468" s="1"/>
      <c r="D468" s="1"/>
      <c r="E468" s="1"/>
      <c r="F468" s="1"/>
      <c r="G468" s="1"/>
      <c r="H468" s="1"/>
      <c r="I468" s="1"/>
      <c r="J468" s="1"/>
      <c r="K468" s="1"/>
      <c r="L468" s="8"/>
      <c r="M468" s="1"/>
      <c r="N468" s="1"/>
      <c r="O468" s="1"/>
      <c r="P468" s="1"/>
      <c r="Q468" s="1"/>
      <c r="R468" s="8"/>
      <c r="S468" s="1"/>
      <c r="T468" s="1"/>
      <c r="U468" s="1"/>
      <c r="V468" s="1"/>
      <c r="W468" s="8"/>
      <c r="X468" s="1"/>
      <c r="Y468" s="1"/>
      <c r="Z468" s="1"/>
      <c r="AA468" s="1"/>
      <c r="AB468" s="1"/>
      <c r="AC468" s="8"/>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row>
    <row r="469" spans="1:57" ht="14.25" customHeight="1" x14ac:dyDescent="0.75">
      <c r="A469" s="8"/>
      <c r="B469" s="1"/>
      <c r="C469" s="1"/>
      <c r="D469" s="1"/>
      <c r="E469" s="1"/>
      <c r="F469" s="1"/>
      <c r="G469" s="1"/>
      <c r="H469" s="1"/>
      <c r="I469" s="1"/>
      <c r="J469" s="1"/>
      <c r="K469" s="1"/>
      <c r="L469" s="8"/>
      <c r="M469" s="1"/>
      <c r="N469" s="1"/>
      <c r="O469" s="1"/>
      <c r="P469" s="1"/>
      <c r="Q469" s="1"/>
      <c r="R469" s="8"/>
      <c r="S469" s="1"/>
      <c r="T469" s="1"/>
      <c r="U469" s="1"/>
      <c r="V469" s="1"/>
      <c r="W469" s="8"/>
      <c r="X469" s="1"/>
      <c r="Y469" s="1"/>
      <c r="Z469" s="1"/>
      <c r="AA469" s="1"/>
      <c r="AB469" s="1"/>
      <c r="AC469" s="8"/>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1:57" ht="14.25" customHeight="1" x14ac:dyDescent="0.75">
      <c r="A470" s="8"/>
      <c r="B470" s="1"/>
      <c r="C470" s="1"/>
      <c r="D470" s="1"/>
      <c r="E470" s="1"/>
      <c r="F470" s="1"/>
      <c r="G470" s="1"/>
      <c r="H470" s="1"/>
      <c r="I470" s="1"/>
      <c r="J470" s="1"/>
      <c r="K470" s="1"/>
      <c r="L470" s="8"/>
      <c r="M470" s="1"/>
      <c r="N470" s="1"/>
      <c r="O470" s="1"/>
      <c r="P470" s="1"/>
      <c r="Q470" s="1"/>
      <c r="R470" s="8"/>
      <c r="S470" s="1"/>
      <c r="T470" s="1"/>
      <c r="U470" s="1"/>
      <c r="V470" s="1"/>
      <c r="W470" s="8"/>
      <c r="X470" s="1"/>
      <c r="Y470" s="1"/>
      <c r="Z470" s="1"/>
      <c r="AA470" s="1"/>
      <c r="AB470" s="1"/>
      <c r="AC470" s="8"/>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1:57" ht="14.25" customHeight="1" x14ac:dyDescent="0.75">
      <c r="A471" s="8"/>
      <c r="B471" s="1"/>
      <c r="C471" s="1"/>
      <c r="D471" s="1"/>
      <c r="E471" s="1"/>
      <c r="F471" s="1"/>
      <c r="G471" s="1"/>
      <c r="H471" s="1"/>
      <c r="I471" s="1"/>
      <c r="J471" s="1"/>
      <c r="K471" s="1"/>
      <c r="L471" s="8"/>
      <c r="M471" s="1"/>
      <c r="N471" s="1"/>
      <c r="O471" s="1"/>
      <c r="P471" s="1"/>
      <c r="Q471" s="1"/>
      <c r="R471" s="8"/>
      <c r="S471" s="1"/>
      <c r="T471" s="1"/>
      <c r="U471" s="1"/>
      <c r="V471" s="1"/>
      <c r="W471" s="8"/>
      <c r="X471" s="1"/>
      <c r="Y471" s="1"/>
      <c r="Z471" s="1"/>
      <c r="AA471" s="1"/>
      <c r="AB471" s="1"/>
      <c r="AC471" s="8"/>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row>
    <row r="472" spans="1:57" ht="14.25" customHeight="1" x14ac:dyDescent="0.75">
      <c r="A472" s="8"/>
      <c r="B472" s="1"/>
      <c r="C472" s="1"/>
      <c r="D472" s="1"/>
      <c r="E472" s="1"/>
      <c r="F472" s="1"/>
      <c r="G472" s="1"/>
      <c r="H472" s="1"/>
      <c r="I472" s="1"/>
      <c r="J472" s="1"/>
      <c r="K472" s="1"/>
      <c r="L472" s="8"/>
      <c r="M472" s="1"/>
      <c r="N472" s="1"/>
      <c r="O472" s="1"/>
      <c r="P472" s="1"/>
      <c r="Q472" s="1"/>
      <c r="R472" s="8"/>
      <c r="S472" s="1"/>
      <c r="T472" s="1"/>
      <c r="U472" s="1"/>
      <c r="V472" s="1"/>
      <c r="W472" s="8"/>
      <c r="X472" s="1"/>
      <c r="Y472" s="1"/>
      <c r="Z472" s="1"/>
      <c r="AA472" s="1"/>
      <c r="AB472" s="1"/>
      <c r="AC472" s="8"/>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row>
    <row r="473" spans="1:57" ht="14.25" customHeight="1" x14ac:dyDescent="0.75">
      <c r="A473" s="8"/>
      <c r="B473" s="1"/>
      <c r="C473" s="1"/>
      <c r="D473" s="1"/>
      <c r="E473" s="1"/>
      <c r="F473" s="1"/>
      <c r="G473" s="1"/>
      <c r="H473" s="1"/>
      <c r="I473" s="1"/>
      <c r="J473" s="1"/>
      <c r="K473" s="1"/>
      <c r="L473" s="8"/>
      <c r="M473" s="1"/>
      <c r="N473" s="1"/>
      <c r="O473" s="1"/>
      <c r="P473" s="1"/>
      <c r="Q473" s="1"/>
      <c r="R473" s="8"/>
      <c r="S473" s="1"/>
      <c r="T473" s="1"/>
      <c r="U473" s="1"/>
      <c r="V473" s="1"/>
      <c r="W473" s="8"/>
      <c r="X473" s="1"/>
      <c r="Y473" s="1"/>
      <c r="Z473" s="1"/>
      <c r="AA473" s="1"/>
      <c r="AB473" s="1"/>
      <c r="AC473" s="8"/>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row>
    <row r="474" spans="1:57" ht="14.25" customHeight="1" x14ac:dyDescent="0.75">
      <c r="A474" s="8"/>
      <c r="B474" s="1"/>
      <c r="C474" s="1"/>
      <c r="D474" s="1"/>
      <c r="E474" s="1"/>
      <c r="F474" s="1"/>
      <c r="G474" s="1"/>
      <c r="H474" s="1"/>
      <c r="I474" s="1"/>
      <c r="J474" s="1"/>
      <c r="K474" s="1"/>
      <c r="L474" s="8"/>
      <c r="M474" s="1"/>
      <c r="N474" s="1"/>
      <c r="O474" s="1"/>
      <c r="P474" s="1"/>
      <c r="Q474" s="1"/>
      <c r="R474" s="8"/>
      <c r="S474" s="1"/>
      <c r="T474" s="1"/>
      <c r="U474" s="1"/>
      <c r="V474" s="1"/>
      <c r="W474" s="8"/>
      <c r="X474" s="1"/>
      <c r="Y474" s="1"/>
      <c r="Z474" s="1"/>
      <c r="AA474" s="1"/>
      <c r="AB474" s="1"/>
      <c r="AC474" s="8"/>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row>
    <row r="475" spans="1:57" ht="14.25" customHeight="1" x14ac:dyDescent="0.75">
      <c r="A475" s="8"/>
      <c r="B475" s="1"/>
      <c r="C475" s="1"/>
      <c r="D475" s="1"/>
      <c r="E475" s="1"/>
      <c r="F475" s="1"/>
      <c r="G475" s="1"/>
      <c r="H475" s="1"/>
      <c r="I475" s="1"/>
      <c r="J475" s="1"/>
      <c r="K475" s="1"/>
      <c r="L475" s="8"/>
      <c r="M475" s="1"/>
      <c r="N475" s="1"/>
      <c r="O475" s="1"/>
      <c r="P475" s="1"/>
      <c r="Q475" s="1"/>
      <c r="R475" s="8"/>
      <c r="S475" s="1"/>
      <c r="T475" s="1"/>
      <c r="U475" s="1"/>
      <c r="V475" s="1"/>
      <c r="W475" s="8"/>
      <c r="X475" s="1"/>
      <c r="Y475" s="1"/>
      <c r="Z475" s="1"/>
      <c r="AA475" s="1"/>
      <c r="AB475" s="1"/>
      <c r="AC475" s="8"/>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row>
    <row r="476" spans="1:57" ht="14.25" customHeight="1" x14ac:dyDescent="0.75">
      <c r="A476" s="8"/>
      <c r="B476" s="1"/>
      <c r="C476" s="1"/>
      <c r="D476" s="1"/>
      <c r="E476" s="1"/>
      <c r="F476" s="1"/>
      <c r="G476" s="1"/>
      <c r="H476" s="1"/>
      <c r="I476" s="1"/>
      <c r="J476" s="1"/>
      <c r="K476" s="1"/>
      <c r="L476" s="8"/>
      <c r="M476" s="1"/>
      <c r="N476" s="1"/>
      <c r="O476" s="1"/>
      <c r="P476" s="1"/>
      <c r="Q476" s="1"/>
      <c r="R476" s="8"/>
      <c r="S476" s="1"/>
      <c r="T476" s="1"/>
      <c r="U476" s="1"/>
      <c r="V476" s="1"/>
      <c r="W476" s="8"/>
      <c r="X476" s="1"/>
      <c r="Y476" s="1"/>
      <c r="Z476" s="1"/>
      <c r="AA476" s="1"/>
      <c r="AB476" s="1"/>
      <c r="AC476" s="8"/>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row>
    <row r="477" spans="1:57" ht="14.25" customHeight="1" x14ac:dyDescent="0.75">
      <c r="A477" s="8"/>
      <c r="B477" s="1"/>
      <c r="C477" s="1"/>
      <c r="D477" s="1"/>
      <c r="E477" s="1"/>
      <c r="F477" s="1"/>
      <c r="G477" s="1"/>
      <c r="H477" s="1"/>
      <c r="I477" s="1"/>
      <c r="J477" s="1"/>
      <c r="K477" s="1"/>
      <c r="L477" s="8"/>
      <c r="M477" s="1"/>
      <c r="N477" s="1"/>
      <c r="O477" s="1"/>
      <c r="P477" s="1"/>
      <c r="Q477" s="1"/>
      <c r="R477" s="8"/>
      <c r="S477" s="1"/>
      <c r="T477" s="1"/>
      <c r="U477" s="1"/>
      <c r="V477" s="1"/>
      <c r="W477" s="8"/>
      <c r="X477" s="1"/>
      <c r="Y477" s="1"/>
      <c r="Z477" s="1"/>
      <c r="AA477" s="1"/>
      <c r="AB477" s="1"/>
      <c r="AC477" s="8"/>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row>
    <row r="478" spans="1:57" ht="14.25" customHeight="1" x14ac:dyDescent="0.75">
      <c r="A478" s="8"/>
      <c r="B478" s="1"/>
      <c r="C478" s="1"/>
      <c r="D478" s="1"/>
      <c r="E478" s="1"/>
      <c r="F478" s="1"/>
      <c r="G478" s="1"/>
      <c r="H478" s="1"/>
      <c r="I478" s="1"/>
      <c r="J478" s="1"/>
      <c r="K478" s="1"/>
      <c r="L478" s="8"/>
      <c r="M478" s="1"/>
      <c r="N478" s="1"/>
      <c r="O478" s="1"/>
      <c r="P478" s="1"/>
      <c r="Q478" s="1"/>
      <c r="R478" s="8"/>
      <c r="S478" s="1"/>
      <c r="T478" s="1"/>
      <c r="U478" s="1"/>
      <c r="V478" s="1"/>
      <c r="W478" s="8"/>
      <c r="X478" s="1"/>
      <c r="Y478" s="1"/>
      <c r="Z478" s="1"/>
      <c r="AA478" s="1"/>
      <c r="AB478" s="1"/>
      <c r="AC478" s="8"/>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row>
    <row r="479" spans="1:57" ht="14.25" customHeight="1" x14ac:dyDescent="0.75">
      <c r="A479" s="8"/>
      <c r="B479" s="1"/>
      <c r="C479" s="1"/>
      <c r="D479" s="1"/>
      <c r="E479" s="1"/>
      <c r="F479" s="1"/>
      <c r="G479" s="1"/>
      <c r="H479" s="1"/>
      <c r="I479" s="1"/>
      <c r="J479" s="1"/>
      <c r="K479" s="1"/>
      <c r="L479" s="8"/>
      <c r="M479" s="1"/>
      <c r="N479" s="1"/>
      <c r="O479" s="1"/>
      <c r="P479" s="1"/>
      <c r="Q479" s="1"/>
      <c r="R479" s="8"/>
      <c r="S479" s="1"/>
      <c r="T479" s="1"/>
      <c r="U479" s="1"/>
      <c r="V479" s="1"/>
      <c r="W479" s="8"/>
      <c r="X479" s="1"/>
      <c r="Y479" s="1"/>
      <c r="Z479" s="1"/>
      <c r="AA479" s="1"/>
      <c r="AB479" s="1"/>
      <c r="AC479" s="8"/>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row>
    <row r="480" spans="1:57" ht="14.25" customHeight="1" x14ac:dyDescent="0.75">
      <c r="A480" s="8"/>
      <c r="B480" s="1"/>
      <c r="C480" s="1"/>
      <c r="D480" s="1"/>
      <c r="E480" s="1"/>
      <c r="F480" s="1"/>
      <c r="G480" s="1"/>
      <c r="H480" s="1"/>
      <c r="I480" s="1"/>
      <c r="J480" s="1"/>
      <c r="K480" s="1"/>
      <c r="L480" s="8"/>
      <c r="M480" s="1"/>
      <c r="N480" s="1"/>
      <c r="O480" s="1"/>
      <c r="P480" s="1"/>
      <c r="Q480" s="1"/>
      <c r="R480" s="8"/>
      <c r="S480" s="1"/>
      <c r="T480" s="1"/>
      <c r="U480" s="1"/>
      <c r="V480" s="1"/>
      <c r="W480" s="8"/>
      <c r="X480" s="1"/>
      <c r="Y480" s="1"/>
      <c r="Z480" s="1"/>
      <c r="AA480" s="1"/>
      <c r="AB480" s="1"/>
      <c r="AC480" s="8"/>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row>
    <row r="481" spans="1:57" ht="14.25" customHeight="1" x14ac:dyDescent="0.75">
      <c r="A481" s="8"/>
      <c r="B481" s="1"/>
      <c r="C481" s="1"/>
      <c r="D481" s="1"/>
      <c r="E481" s="1"/>
      <c r="F481" s="1"/>
      <c r="G481" s="1"/>
      <c r="H481" s="1"/>
      <c r="I481" s="1"/>
      <c r="J481" s="1"/>
      <c r="K481" s="1"/>
      <c r="L481" s="8"/>
      <c r="M481" s="1"/>
      <c r="N481" s="1"/>
      <c r="O481" s="1"/>
      <c r="P481" s="1"/>
      <c r="Q481" s="1"/>
      <c r="R481" s="8"/>
      <c r="S481" s="1"/>
      <c r="T481" s="1"/>
      <c r="U481" s="1"/>
      <c r="V481" s="1"/>
      <c r="W481" s="8"/>
      <c r="X481" s="1"/>
      <c r="Y481" s="1"/>
      <c r="Z481" s="1"/>
      <c r="AA481" s="1"/>
      <c r="AB481" s="1"/>
      <c r="AC481" s="8"/>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row>
    <row r="482" spans="1:57" ht="14.25" customHeight="1" x14ac:dyDescent="0.75">
      <c r="A482" s="8"/>
      <c r="B482" s="1"/>
      <c r="C482" s="1"/>
      <c r="D482" s="1"/>
      <c r="E482" s="1"/>
      <c r="F482" s="1"/>
      <c r="G482" s="1"/>
      <c r="H482" s="1"/>
      <c r="I482" s="1"/>
      <c r="J482" s="1"/>
      <c r="K482" s="1"/>
      <c r="L482" s="8"/>
      <c r="M482" s="1"/>
      <c r="N482" s="1"/>
      <c r="O482" s="1"/>
      <c r="P482" s="1"/>
      <c r="Q482" s="1"/>
      <c r="R482" s="8"/>
      <c r="S482" s="1"/>
      <c r="T482" s="1"/>
      <c r="U482" s="1"/>
      <c r="V482" s="1"/>
      <c r="W482" s="8"/>
      <c r="X482" s="1"/>
      <c r="Y482" s="1"/>
      <c r="Z482" s="1"/>
      <c r="AA482" s="1"/>
      <c r="AB482" s="1"/>
      <c r="AC482" s="8"/>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1:57" ht="14.25" customHeight="1" x14ac:dyDescent="0.75">
      <c r="A483" s="8"/>
      <c r="B483" s="1"/>
      <c r="C483" s="1"/>
      <c r="D483" s="1"/>
      <c r="E483" s="1"/>
      <c r="F483" s="1"/>
      <c r="G483" s="1"/>
      <c r="H483" s="1"/>
      <c r="I483" s="1"/>
      <c r="J483" s="1"/>
      <c r="K483" s="1"/>
      <c r="L483" s="8"/>
      <c r="M483" s="1"/>
      <c r="N483" s="1"/>
      <c r="O483" s="1"/>
      <c r="P483" s="1"/>
      <c r="Q483" s="1"/>
      <c r="R483" s="8"/>
      <c r="S483" s="1"/>
      <c r="T483" s="1"/>
      <c r="U483" s="1"/>
      <c r="V483" s="1"/>
      <c r="W483" s="8"/>
      <c r="X483" s="1"/>
      <c r="Y483" s="1"/>
      <c r="Z483" s="1"/>
      <c r="AA483" s="1"/>
      <c r="AB483" s="1"/>
      <c r="AC483" s="8"/>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1:57" ht="14.25" customHeight="1" x14ac:dyDescent="0.75">
      <c r="A484" s="8"/>
      <c r="B484" s="1"/>
      <c r="C484" s="1"/>
      <c r="D484" s="1"/>
      <c r="E484" s="1"/>
      <c r="F484" s="1"/>
      <c r="G484" s="1"/>
      <c r="H484" s="1"/>
      <c r="I484" s="1"/>
      <c r="J484" s="1"/>
      <c r="K484" s="1"/>
      <c r="L484" s="8"/>
      <c r="M484" s="1"/>
      <c r="N484" s="1"/>
      <c r="O484" s="1"/>
      <c r="P484" s="1"/>
      <c r="Q484" s="1"/>
      <c r="R484" s="8"/>
      <c r="S484" s="1"/>
      <c r="T484" s="1"/>
      <c r="U484" s="1"/>
      <c r="V484" s="1"/>
      <c r="W484" s="8"/>
      <c r="X484" s="1"/>
      <c r="Y484" s="1"/>
      <c r="Z484" s="1"/>
      <c r="AA484" s="1"/>
      <c r="AB484" s="1"/>
      <c r="AC484" s="8"/>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row>
    <row r="485" spans="1:57" ht="14.25" customHeight="1" x14ac:dyDescent="0.75">
      <c r="A485" s="8"/>
      <c r="B485" s="1"/>
      <c r="C485" s="1"/>
      <c r="D485" s="1"/>
      <c r="E485" s="1"/>
      <c r="F485" s="1"/>
      <c r="G485" s="1"/>
      <c r="H485" s="1"/>
      <c r="I485" s="1"/>
      <c r="J485" s="1"/>
      <c r="K485" s="1"/>
      <c r="L485" s="8"/>
      <c r="M485" s="1"/>
      <c r="N485" s="1"/>
      <c r="O485" s="1"/>
      <c r="P485" s="1"/>
      <c r="Q485" s="1"/>
      <c r="R485" s="8"/>
      <c r="S485" s="1"/>
      <c r="T485" s="1"/>
      <c r="U485" s="1"/>
      <c r="V485" s="1"/>
      <c r="W485" s="8"/>
      <c r="X485" s="1"/>
      <c r="Y485" s="1"/>
      <c r="Z485" s="1"/>
      <c r="AA485" s="1"/>
      <c r="AB485" s="1"/>
      <c r="AC485" s="8"/>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row>
    <row r="486" spans="1:57" ht="14.25" customHeight="1" x14ac:dyDescent="0.75">
      <c r="A486" s="8"/>
      <c r="B486" s="1"/>
      <c r="C486" s="1"/>
      <c r="D486" s="1"/>
      <c r="E486" s="1"/>
      <c r="F486" s="1"/>
      <c r="G486" s="1"/>
      <c r="H486" s="1"/>
      <c r="I486" s="1"/>
      <c r="J486" s="1"/>
      <c r="K486" s="1"/>
      <c r="L486" s="8"/>
      <c r="M486" s="1"/>
      <c r="N486" s="1"/>
      <c r="O486" s="1"/>
      <c r="P486" s="1"/>
      <c r="Q486" s="1"/>
      <c r="R486" s="8"/>
      <c r="S486" s="1"/>
      <c r="T486" s="1"/>
      <c r="U486" s="1"/>
      <c r="V486" s="1"/>
      <c r="W486" s="8"/>
      <c r="X486" s="1"/>
      <c r="Y486" s="1"/>
      <c r="Z486" s="1"/>
      <c r="AA486" s="1"/>
      <c r="AB486" s="1"/>
      <c r="AC486" s="8"/>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row>
    <row r="487" spans="1:57" ht="14.25" customHeight="1" x14ac:dyDescent="0.75">
      <c r="A487" s="8"/>
      <c r="B487" s="1"/>
      <c r="C487" s="1"/>
      <c r="D487" s="1"/>
      <c r="E487" s="1"/>
      <c r="F487" s="1"/>
      <c r="G487" s="1"/>
      <c r="H487" s="1"/>
      <c r="I487" s="1"/>
      <c r="J487" s="1"/>
      <c r="K487" s="1"/>
      <c r="L487" s="8"/>
      <c r="M487" s="1"/>
      <c r="N487" s="1"/>
      <c r="O487" s="1"/>
      <c r="P487" s="1"/>
      <c r="Q487" s="1"/>
      <c r="R487" s="8"/>
      <c r="S487" s="1"/>
      <c r="T487" s="1"/>
      <c r="U487" s="1"/>
      <c r="V487" s="1"/>
      <c r="W487" s="8"/>
      <c r="X487" s="1"/>
      <c r="Y487" s="1"/>
      <c r="Z487" s="1"/>
      <c r="AA487" s="1"/>
      <c r="AB487" s="1"/>
      <c r="AC487" s="8"/>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1:57" ht="14.25" customHeight="1" x14ac:dyDescent="0.75">
      <c r="A488" s="8"/>
      <c r="B488" s="1"/>
      <c r="C488" s="1"/>
      <c r="D488" s="1"/>
      <c r="E488" s="1"/>
      <c r="F488" s="1"/>
      <c r="G488" s="1"/>
      <c r="H488" s="1"/>
      <c r="I488" s="1"/>
      <c r="J488" s="1"/>
      <c r="K488" s="1"/>
      <c r="L488" s="8"/>
      <c r="M488" s="1"/>
      <c r="N488" s="1"/>
      <c r="O488" s="1"/>
      <c r="P488" s="1"/>
      <c r="Q488" s="1"/>
      <c r="R488" s="8"/>
      <c r="S488" s="1"/>
      <c r="T488" s="1"/>
      <c r="U488" s="1"/>
      <c r="V488" s="1"/>
      <c r="W488" s="8"/>
      <c r="X488" s="1"/>
      <c r="Y488" s="1"/>
      <c r="Z488" s="1"/>
      <c r="AA488" s="1"/>
      <c r="AB488" s="1"/>
      <c r="AC488" s="8"/>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1:57" ht="14.25" customHeight="1" x14ac:dyDescent="0.75">
      <c r="A489" s="8"/>
      <c r="B489" s="1"/>
      <c r="C489" s="1"/>
      <c r="D489" s="1"/>
      <c r="E489" s="1"/>
      <c r="F489" s="1"/>
      <c r="G489" s="1"/>
      <c r="H489" s="1"/>
      <c r="I489" s="1"/>
      <c r="J489" s="1"/>
      <c r="K489" s="1"/>
      <c r="L489" s="8"/>
      <c r="M489" s="1"/>
      <c r="N489" s="1"/>
      <c r="O489" s="1"/>
      <c r="P489" s="1"/>
      <c r="Q489" s="1"/>
      <c r="R489" s="8"/>
      <c r="S489" s="1"/>
      <c r="T489" s="1"/>
      <c r="U489" s="1"/>
      <c r="V489" s="1"/>
      <c r="W489" s="8"/>
      <c r="X489" s="1"/>
      <c r="Y489" s="1"/>
      <c r="Z489" s="1"/>
      <c r="AA489" s="1"/>
      <c r="AB489" s="1"/>
      <c r="AC489" s="8"/>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row>
    <row r="490" spans="1:57" ht="14.25" customHeight="1" x14ac:dyDescent="0.75">
      <c r="A490" s="8"/>
      <c r="B490" s="1"/>
      <c r="C490" s="1"/>
      <c r="D490" s="1"/>
      <c r="E490" s="1"/>
      <c r="F490" s="1"/>
      <c r="G490" s="1"/>
      <c r="H490" s="1"/>
      <c r="I490" s="1"/>
      <c r="J490" s="1"/>
      <c r="K490" s="1"/>
      <c r="L490" s="8"/>
      <c r="M490" s="1"/>
      <c r="N490" s="1"/>
      <c r="O490" s="1"/>
      <c r="P490" s="1"/>
      <c r="Q490" s="1"/>
      <c r="R490" s="8"/>
      <c r="S490" s="1"/>
      <c r="T490" s="1"/>
      <c r="U490" s="1"/>
      <c r="V490" s="1"/>
      <c r="W490" s="8"/>
      <c r="X490" s="1"/>
      <c r="Y490" s="1"/>
      <c r="Z490" s="1"/>
      <c r="AA490" s="1"/>
      <c r="AB490" s="1"/>
      <c r="AC490" s="8"/>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row>
    <row r="491" spans="1:57" ht="14.25" customHeight="1" x14ac:dyDescent="0.75">
      <c r="A491" s="8"/>
      <c r="B491" s="1"/>
      <c r="C491" s="1"/>
      <c r="D491" s="1"/>
      <c r="E491" s="1"/>
      <c r="F491" s="1"/>
      <c r="G491" s="1"/>
      <c r="H491" s="1"/>
      <c r="I491" s="1"/>
      <c r="J491" s="1"/>
      <c r="K491" s="1"/>
      <c r="L491" s="8"/>
      <c r="M491" s="1"/>
      <c r="N491" s="1"/>
      <c r="O491" s="1"/>
      <c r="P491" s="1"/>
      <c r="Q491" s="1"/>
      <c r="R491" s="8"/>
      <c r="S491" s="1"/>
      <c r="T491" s="1"/>
      <c r="U491" s="1"/>
      <c r="V491" s="1"/>
      <c r="W491" s="8"/>
      <c r="X491" s="1"/>
      <c r="Y491" s="1"/>
      <c r="Z491" s="1"/>
      <c r="AA491" s="1"/>
      <c r="AB491" s="1"/>
      <c r="AC491" s="8"/>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row>
    <row r="492" spans="1:57" ht="14.25" customHeight="1" x14ac:dyDescent="0.75">
      <c r="A492" s="8"/>
      <c r="B492" s="1"/>
      <c r="C492" s="1"/>
      <c r="D492" s="1"/>
      <c r="E492" s="1"/>
      <c r="F492" s="1"/>
      <c r="G492" s="1"/>
      <c r="H492" s="1"/>
      <c r="I492" s="1"/>
      <c r="J492" s="1"/>
      <c r="K492" s="1"/>
      <c r="L492" s="8"/>
      <c r="M492" s="1"/>
      <c r="N492" s="1"/>
      <c r="O492" s="1"/>
      <c r="P492" s="1"/>
      <c r="Q492" s="1"/>
      <c r="R492" s="8"/>
      <c r="S492" s="1"/>
      <c r="T492" s="1"/>
      <c r="U492" s="1"/>
      <c r="V492" s="1"/>
      <c r="W492" s="8"/>
      <c r="X492" s="1"/>
      <c r="Y492" s="1"/>
      <c r="Z492" s="1"/>
      <c r="AA492" s="1"/>
      <c r="AB492" s="1"/>
      <c r="AC492" s="8"/>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row>
    <row r="493" spans="1:57" ht="14.25" customHeight="1" x14ac:dyDescent="0.75">
      <c r="A493" s="8"/>
      <c r="B493" s="1"/>
      <c r="C493" s="1"/>
      <c r="D493" s="1"/>
      <c r="E493" s="1"/>
      <c r="F493" s="1"/>
      <c r="G493" s="1"/>
      <c r="H493" s="1"/>
      <c r="I493" s="1"/>
      <c r="J493" s="1"/>
      <c r="K493" s="1"/>
      <c r="L493" s="8"/>
      <c r="M493" s="1"/>
      <c r="N493" s="1"/>
      <c r="O493" s="1"/>
      <c r="P493" s="1"/>
      <c r="Q493" s="1"/>
      <c r="R493" s="8"/>
      <c r="S493" s="1"/>
      <c r="T493" s="1"/>
      <c r="U493" s="1"/>
      <c r="V493" s="1"/>
      <c r="W493" s="8"/>
      <c r="X493" s="1"/>
      <c r="Y493" s="1"/>
      <c r="Z493" s="1"/>
      <c r="AA493" s="1"/>
      <c r="AB493" s="1"/>
      <c r="AC493" s="8"/>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row>
    <row r="494" spans="1:57" ht="14.25" customHeight="1" x14ac:dyDescent="0.75">
      <c r="A494" s="8"/>
      <c r="B494" s="1"/>
      <c r="C494" s="1"/>
      <c r="D494" s="1"/>
      <c r="E494" s="1"/>
      <c r="F494" s="1"/>
      <c r="G494" s="1"/>
      <c r="H494" s="1"/>
      <c r="I494" s="1"/>
      <c r="J494" s="1"/>
      <c r="K494" s="1"/>
      <c r="L494" s="8"/>
      <c r="M494" s="1"/>
      <c r="N494" s="1"/>
      <c r="O494" s="1"/>
      <c r="P494" s="1"/>
      <c r="Q494" s="1"/>
      <c r="R494" s="8"/>
      <c r="S494" s="1"/>
      <c r="T494" s="1"/>
      <c r="U494" s="1"/>
      <c r="V494" s="1"/>
      <c r="W494" s="8"/>
      <c r="X494" s="1"/>
      <c r="Y494" s="1"/>
      <c r="Z494" s="1"/>
      <c r="AA494" s="1"/>
      <c r="AB494" s="1"/>
      <c r="AC494" s="8"/>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row>
    <row r="495" spans="1:57" ht="14.25" customHeight="1" x14ac:dyDescent="0.75">
      <c r="A495" s="8"/>
      <c r="B495" s="1"/>
      <c r="C495" s="1"/>
      <c r="D495" s="1"/>
      <c r="E495" s="1"/>
      <c r="F495" s="1"/>
      <c r="G495" s="1"/>
      <c r="H495" s="1"/>
      <c r="I495" s="1"/>
      <c r="J495" s="1"/>
      <c r="K495" s="1"/>
      <c r="L495" s="8"/>
      <c r="M495" s="1"/>
      <c r="N495" s="1"/>
      <c r="O495" s="1"/>
      <c r="P495" s="1"/>
      <c r="Q495" s="1"/>
      <c r="R495" s="8"/>
      <c r="S495" s="1"/>
      <c r="T495" s="1"/>
      <c r="U495" s="1"/>
      <c r="V495" s="1"/>
      <c r="W495" s="8"/>
      <c r="X495" s="1"/>
      <c r="Y495" s="1"/>
      <c r="Z495" s="1"/>
      <c r="AA495" s="1"/>
      <c r="AB495" s="1"/>
      <c r="AC495" s="8"/>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row>
    <row r="496" spans="1:57" ht="14.25" customHeight="1" x14ac:dyDescent="0.75">
      <c r="A496" s="8"/>
      <c r="B496" s="1"/>
      <c r="C496" s="1"/>
      <c r="D496" s="1"/>
      <c r="E496" s="1"/>
      <c r="F496" s="1"/>
      <c r="G496" s="1"/>
      <c r="H496" s="1"/>
      <c r="I496" s="1"/>
      <c r="J496" s="1"/>
      <c r="K496" s="1"/>
      <c r="L496" s="8"/>
      <c r="M496" s="1"/>
      <c r="N496" s="1"/>
      <c r="O496" s="1"/>
      <c r="P496" s="1"/>
      <c r="Q496" s="1"/>
      <c r="R496" s="8"/>
      <c r="S496" s="1"/>
      <c r="T496" s="1"/>
      <c r="U496" s="1"/>
      <c r="V496" s="1"/>
      <c r="W496" s="8"/>
      <c r="X496" s="1"/>
      <c r="Y496" s="1"/>
      <c r="Z496" s="1"/>
      <c r="AA496" s="1"/>
      <c r="AB496" s="1"/>
      <c r="AC496" s="8"/>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row>
    <row r="497" spans="1:57" ht="14.25" customHeight="1" x14ac:dyDescent="0.75">
      <c r="A497" s="8"/>
      <c r="B497" s="1"/>
      <c r="C497" s="1"/>
      <c r="D497" s="1"/>
      <c r="E497" s="1"/>
      <c r="F497" s="1"/>
      <c r="G497" s="1"/>
      <c r="H497" s="1"/>
      <c r="I497" s="1"/>
      <c r="J497" s="1"/>
      <c r="K497" s="1"/>
      <c r="L497" s="8"/>
      <c r="M497" s="1"/>
      <c r="N497" s="1"/>
      <c r="O497" s="1"/>
      <c r="P497" s="1"/>
      <c r="Q497" s="1"/>
      <c r="R497" s="8"/>
      <c r="S497" s="1"/>
      <c r="T497" s="1"/>
      <c r="U497" s="1"/>
      <c r="V497" s="1"/>
      <c r="W497" s="8"/>
      <c r="X497" s="1"/>
      <c r="Y497" s="1"/>
      <c r="Z497" s="1"/>
      <c r="AA497" s="1"/>
      <c r="AB497" s="1"/>
      <c r="AC497" s="8"/>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row>
    <row r="498" spans="1:57" ht="14.25" customHeight="1" x14ac:dyDescent="0.75">
      <c r="A498" s="8"/>
      <c r="B498" s="1"/>
      <c r="C498" s="1"/>
      <c r="D498" s="1"/>
      <c r="E498" s="1"/>
      <c r="F498" s="1"/>
      <c r="G498" s="1"/>
      <c r="H498" s="1"/>
      <c r="I498" s="1"/>
      <c r="J498" s="1"/>
      <c r="K498" s="1"/>
      <c r="L498" s="8"/>
      <c r="M498" s="1"/>
      <c r="N498" s="1"/>
      <c r="O498" s="1"/>
      <c r="P498" s="1"/>
      <c r="Q498" s="1"/>
      <c r="R498" s="8"/>
      <c r="S498" s="1"/>
      <c r="T498" s="1"/>
      <c r="U498" s="1"/>
      <c r="V498" s="1"/>
      <c r="W498" s="8"/>
      <c r="X498" s="1"/>
      <c r="Y498" s="1"/>
      <c r="Z498" s="1"/>
      <c r="AA498" s="1"/>
      <c r="AB498" s="1"/>
      <c r="AC498" s="8"/>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row>
    <row r="499" spans="1:57" ht="14.25" customHeight="1" x14ac:dyDescent="0.75">
      <c r="A499" s="8"/>
      <c r="B499" s="1"/>
      <c r="C499" s="1"/>
      <c r="D499" s="1"/>
      <c r="E499" s="1"/>
      <c r="F499" s="1"/>
      <c r="G499" s="1"/>
      <c r="H499" s="1"/>
      <c r="I499" s="1"/>
      <c r="J499" s="1"/>
      <c r="K499" s="1"/>
      <c r="L499" s="8"/>
      <c r="M499" s="1"/>
      <c r="N499" s="1"/>
      <c r="O499" s="1"/>
      <c r="P499" s="1"/>
      <c r="Q499" s="1"/>
      <c r="R499" s="8"/>
      <c r="S499" s="1"/>
      <c r="T499" s="1"/>
      <c r="U499" s="1"/>
      <c r="V499" s="1"/>
      <c r="W499" s="8"/>
      <c r="X499" s="1"/>
      <c r="Y499" s="1"/>
      <c r="Z499" s="1"/>
      <c r="AA499" s="1"/>
      <c r="AB499" s="1"/>
      <c r="AC499" s="8"/>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row>
    <row r="500" spans="1:57" ht="14.25" customHeight="1" x14ac:dyDescent="0.75">
      <c r="A500" s="8"/>
      <c r="B500" s="1"/>
      <c r="C500" s="1"/>
      <c r="D500" s="1"/>
      <c r="E500" s="1"/>
      <c r="F500" s="1"/>
      <c r="G500" s="1"/>
      <c r="H500" s="1"/>
      <c r="I500" s="1"/>
      <c r="J500" s="1"/>
      <c r="K500" s="1"/>
      <c r="L500" s="8"/>
      <c r="M500" s="1"/>
      <c r="N500" s="1"/>
      <c r="O500" s="1"/>
      <c r="P500" s="1"/>
      <c r="Q500" s="1"/>
      <c r="R500" s="8"/>
      <c r="S500" s="1"/>
      <c r="T500" s="1"/>
      <c r="U500" s="1"/>
      <c r="V500" s="1"/>
      <c r="W500" s="8"/>
      <c r="X500" s="1"/>
      <c r="Y500" s="1"/>
      <c r="Z500" s="1"/>
      <c r="AA500" s="1"/>
      <c r="AB500" s="1"/>
      <c r="AC500" s="8"/>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row>
    <row r="501" spans="1:57" ht="14.25" customHeight="1" x14ac:dyDescent="0.75">
      <c r="A501" s="8"/>
      <c r="B501" s="1"/>
      <c r="C501" s="1"/>
      <c r="D501" s="1"/>
      <c r="E501" s="1"/>
      <c r="F501" s="1"/>
      <c r="G501" s="1"/>
      <c r="H501" s="1"/>
      <c r="I501" s="1"/>
      <c r="J501" s="1"/>
      <c r="K501" s="1"/>
      <c r="L501" s="8"/>
      <c r="M501" s="1"/>
      <c r="N501" s="1"/>
      <c r="O501" s="1"/>
      <c r="P501" s="1"/>
      <c r="Q501" s="1"/>
      <c r="R501" s="8"/>
      <c r="S501" s="1"/>
      <c r="T501" s="1"/>
      <c r="U501" s="1"/>
      <c r="V501" s="1"/>
      <c r="W501" s="8"/>
      <c r="X501" s="1"/>
      <c r="Y501" s="1"/>
      <c r="Z501" s="1"/>
      <c r="AA501" s="1"/>
      <c r="AB501" s="1"/>
      <c r="AC501" s="8"/>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row>
    <row r="502" spans="1:57" ht="14.25" customHeight="1" x14ac:dyDescent="0.75">
      <c r="A502" s="8"/>
      <c r="B502" s="1"/>
      <c r="C502" s="1"/>
      <c r="D502" s="1"/>
      <c r="E502" s="1"/>
      <c r="F502" s="1"/>
      <c r="G502" s="1"/>
      <c r="H502" s="1"/>
      <c r="I502" s="1"/>
      <c r="J502" s="1"/>
      <c r="K502" s="1"/>
      <c r="L502" s="8"/>
      <c r="M502" s="1"/>
      <c r="N502" s="1"/>
      <c r="O502" s="1"/>
      <c r="P502" s="1"/>
      <c r="Q502" s="1"/>
      <c r="R502" s="8"/>
      <c r="S502" s="1"/>
      <c r="T502" s="1"/>
      <c r="U502" s="1"/>
      <c r="V502" s="1"/>
      <c r="W502" s="8"/>
      <c r="X502" s="1"/>
      <c r="Y502" s="1"/>
      <c r="Z502" s="1"/>
      <c r="AA502" s="1"/>
      <c r="AB502" s="1"/>
      <c r="AC502" s="8"/>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row>
    <row r="503" spans="1:57" ht="14.25" customHeight="1" x14ac:dyDescent="0.75">
      <c r="A503" s="8"/>
      <c r="B503" s="1"/>
      <c r="C503" s="1"/>
      <c r="D503" s="1"/>
      <c r="E503" s="1"/>
      <c r="F503" s="1"/>
      <c r="G503" s="1"/>
      <c r="H503" s="1"/>
      <c r="I503" s="1"/>
      <c r="J503" s="1"/>
      <c r="K503" s="1"/>
      <c r="L503" s="8"/>
      <c r="M503" s="1"/>
      <c r="N503" s="1"/>
      <c r="O503" s="1"/>
      <c r="P503" s="1"/>
      <c r="Q503" s="1"/>
      <c r="R503" s="8"/>
      <c r="S503" s="1"/>
      <c r="T503" s="1"/>
      <c r="U503" s="1"/>
      <c r="V503" s="1"/>
      <c r="W503" s="8"/>
      <c r="X503" s="1"/>
      <c r="Y503" s="1"/>
      <c r="Z503" s="1"/>
      <c r="AA503" s="1"/>
      <c r="AB503" s="1"/>
      <c r="AC503" s="8"/>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row>
    <row r="504" spans="1:57" ht="14.25" customHeight="1" x14ac:dyDescent="0.75">
      <c r="A504" s="8"/>
      <c r="B504" s="1"/>
      <c r="C504" s="1"/>
      <c r="D504" s="1"/>
      <c r="E504" s="1"/>
      <c r="F504" s="1"/>
      <c r="G504" s="1"/>
      <c r="H504" s="1"/>
      <c r="I504" s="1"/>
      <c r="J504" s="1"/>
      <c r="K504" s="1"/>
      <c r="L504" s="8"/>
      <c r="M504" s="1"/>
      <c r="N504" s="1"/>
      <c r="O504" s="1"/>
      <c r="P504" s="1"/>
      <c r="Q504" s="1"/>
      <c r="R504" s="8"/>
      <c r="S504" s="1"/>
      <c r="T504" s="1"/>
      <c r="U504" s="1"/>
      <c r="V504" s="1"/>
      <c r="W504" s="8"/>
      <c r="X504" s="1"/>
      <c r="Y504" s="1"/>
      <c r="Z504" s="1"/>
      <c r="AA504" s="1"/>
      <c r="AB504" s="1"/>
      <c r="AC504" s="8"/>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row>
    <row r="505" spans="1:57" ht="14.25" customHeight="1" x14ac:dyDescent="0.75">
      <c r="A505" s="8"/>
      <c r="B505" s="1"/>
      <c r="C505" s="1"/>
      <c r="D505" s="1"/>
      <c r="E505" s="1"/>
      <c r="F505" s="1"/>
      <c r="G505" s="1"/>
      <c r="H505" s="1"/>
      <c r="I505" s="1"/>
      <c r="J505" s="1"/>
      <c r="K505" s="1"/>
      <c r="L505" s="8"/>
      <c r="M505" s="1"/>
      <c r="N505" s="1"/>
      <c r="O505" s="1"/>
      <c r="P505" s="1"/>
      <c r="Q505" s="1"/>
      <c r="R505" s="8"/>
      <c r="S505" s="1"/>
      <c r="T505" s="1"/>
      <c r="U505" s="1"/>
      <c r="V505" s="1"/>
      <c r="W505" s="8"/>
      <c r="X505" s="1"/>
      <c r="Y505" s="1"/>
      <c r="Z505" s="1"/>
      <c r="AA505" s="1"/>
      <c r="AB505" s="1"/>
      <c r="AC505" s="8"/>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row>
    <row r="506" spans="1:57" ht="14.25" customHeight="1" x14ac:dyDescent="0.75">
      <c r="A506" s="8"/>
      <c r="B506" s="1"/>
      <c r="C506" s="1"/>
      <c r="D506" s="1"/>
      <c r="E506" s="1"/>
      <c r="F506" s="1"/>
      <c r="G506" s="1"/>
      <c r="H506" s="1"/>
      <c r="I506" s="1"/>
      <c r="J506" s="1"/>
      <c r="K506" s="1"/>
      <c r="L506" s="8"/>
      <c r="M506" s="1"/>
      <c r="N506" s="1"/>
      <c r="O506" s="1"/>
      <c r="P506" s="1"/>
      <c r="Q506" s="1"/>
      <c r="R506" s="8"/>
      <c r="S506" s="1"/>
      <c r="T506" s="1"/>
      <c r="U506" s="1"/>
      <c r="V506" s="1"/>
      <c r="W506" s="8"/>
      <c r="X506" s="1"/>
      <c r="Y506" s="1"/>
      <c r="Z506" s="1"/>
      <c r="AA506" s="1"/>
      <c r="AB506" s="1"/>
      <c r="AC506" s="8"/>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row>
    <row r="507" spans="1:57" ht="14.25" customHeight="1" x14ac:dyDescent="0.75">
      <c r="A507" s="8"/>
      <c r="B507" s="1"/>
      <c r="C507" s="1"/>
      <c r="D507" s="1"/>
      <c r="E507" s="1"/>
      <c r="F507" s="1"/>
      <c r="G507" s="1"/>
      <c r="H507" s="1"/>
      <c r="I507" s="1"/>
      <c r="J507" s="1"/>
      <c r="K507" s="1"/>
      <c r="L507" s="8"/>
      <c r="M507" s="1"/>
      <c r="N507" s="1"/>
      <c r="O507" s="1"/>
      <c r="P507" s="1"/>
      <c r="Q507" s="1"/>
      <c r="R507" s="8"/>
      <c r="S507" s="1"/>
      <c r="T507" s="1"/>
      <c r="U507" s="1"/>
      <c r="V507" s="1"/>
      <c r="W507" s="8"/>
      <c r="X507" s="1"/>
      <c r="Y507" s="1"/>
      <c r="Z507" s="1"/>
      <c r="AA507" s="1"/>
      <c r="AB507" s="1"/>
      <c r="AC507" s="8"/>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row>
    <row r="508" spans="1:57" ht="14.25" customHeight="1" x14ac:dyDescent="0.75">
      <c r="A508" s="8"/>
      <c r="B508" s="1"/>
      <c r="C508" s="1"/>
      <c r="D508" s="1"/>
      <c r="E508" s="1"/>
      <c r="F508" s="1"/>
      <c r="G508" s="1"/>
      <c r="H508" s="1"/>
      <c r="I508" s="1"/>
      <c r="J508" s="1"/>
      <c r="K508" s="1"/>
      <c r="L508" s="8"/>
      <c r="M508" s="1"/>
      <c r="N508" s="1"/>
      <c r="O508" s="1"/>
      <c r="P508" s="1"/>
      <c r="Q508" s="1"/>
      <c r="R508" s="8"/>
      <c r="S508" s="1"/>
      <c r="T508" s="1"/>
      <c r="U508" s="1"/>
      <c r="V508" s="1"/>
      <c r="W508" s="8"/>
      <c r="X508" s="1"/>
      <c r="Y508" s="1"/>
      <c r="Z508" s="1"/>
      <c r="AA508" s="1"/>
      <c r="AB508" s="1"/>
      <c r="AC508" s="8"/>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row>
    <row r="509" spans="1:57" ht="14.25" customHeight="1" x14ac:dyDescent="0.75">
      <c r="A509" s="8"/>
      <c r="B509" s="1"/>
      <c r="C509" s="1"/>
      <c r="D509" s="1"/>
      <c r="E509" s="1"/>
      <c r="F509" s="1"/>
      <c r="G509" s="1"/>
      <c r="H509" s="1"/>
      <c r="I509" s="1"/>
      <c r="J509" s="1"/>
      <c r="K509" s="1"/>
      <c r="L509" s="8"/>
      <c r="M509" s="1"/>
      <c r="N509" s="1"/>
      <c r="O509" s="1"/>
      <c r="P509" s="1"/>
      <c r="Q509" s="1"/>
      <c r="R509" s="8"/>
      <c r="S509" s="1"/>
      <c r="T509" s="1"/>
      <c r="U509" s="1"/>
      <c r="V509" s="1"/>
      <c r="W509" s="8"/>
      <c r="X509" s="1"/>
      <c r="Y509" s="1"/>
      <c r="Z509" s="1"/>
      <c r="AA509" s="1"/>
      <c r="AB509" s="1"/>
      <c r="AC509" s="8"/>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row>
    <row r="510" spans="1:57" ht="14.25" customHeight="1" x14ac:dyDescent="0.75">
      <c r="A510" s="8"/>
      <c r="B510" s="1"/>
      <c r="C510" s="1"/>
      <c r="D510" s="1"/>
      <c r="E510" s="1"/>
      <c r="F510" s="1"/>
      <c r="G510" s="1"/>
      <c r="H510" s="1"/>
      <c r="I510" s="1"/>
      <c r="J510" s="1"/>
      <c r="K510" s="1"/>
      <c r="L510" s="8"/>
      <c r="M510" s="1"/>
      <c r="N510" s="1"/>
      <c r="O510" s="1"/>
      <c r="P510" s="1"/>
      <c r="Q510" s="1"/>
      <c r="R510" s="8"/>
      <c r="S510" s="1"/>
      <c r="T510" s="1"/>
      <c r="U510" s="1"/>
      <c r="V510" s="1"/>
      <c r="W510" s="8"/>
      <c r="X510" s="1"/>
      <c r="Y510" s="1"/>
      <c r="Z510" s="1"/>
      <c r="AA510" s="1"/>
      <c r="AB510" s="1"/>
      <c r="AC510" s="8"/>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row>
    <row r="511" spans="1:57" ht="14.25" customHeight="1" x14ac:dyDescent="0.75">
      <c r="A511" s="8"/>
      <c r="B511" s="1"/>
      <c r="C511" s="1"/>
      <c r="D511" s="1"/>
      <c r="E511" s="1"/>
      <c r="F511" s="1"/>
      <c r="G511" s="1"/>
      <c r="H511" s="1"/>
      <c r="I511" s="1"/>
      <c r="J511" s="1"/>
      <c r="K511" s="1"/>
      <c r="L511" s="8"/>
      <c r="M511" s="1"/>
      <c r="N511" s="1"/>
      <c r="O511" s="1"/>
      <c r="P511" s="1"/>
      <c r="Q511" s="1"/>
      <c r="R511" s="8"/>
      <c r="S511" s="1"/>
      <c r="T511" s="1"/>
      <c r="U511" s="1"/>
      <c r="V511" s="1"/>
      <c r="W511" s="8"/>
      <c r="X511" s="1"/>
      <c r="Y511" s="1"/>
      <c r="Z511" s="1"/>
      <c r="AA511" s="1"/>
      <c r="AB511" s="1"/>
      <c r="AC511" s="8"/>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row>
    <row r="512" spans="1:57" ht="14.25" customHeight="1" x14ac:dyDescent="0.75">
      <c r="A512" s="8"/>
      <c r="B512" s="1"/>
      <c r="C512" s="1"/>
      <c r="D512" s="1"/>
      <c r="E512" s="1"/>
      <c r="F512" s="1"/>
      <c r="G512" s="1"/>
      <c r="H512" s="1"/>
      <c r="I512" s="1"/>
      <c r="J512" s="1"/>
      <c r="K512" s="1"/>
      <c r="L512" s="8"/>
      <c r="M512" s="1"/>
      <c r="N512" s="1"/>
      <c r="O512" s="1"/>
      <c r="P512" s="1"/>
      <c r="Q512" s="1"/>
      <c r="R512" s="8"/>
      <c r="S512" s="1"/>
      <c r="T512" s="1"/>
      <c r="U512" s="1"/>
      <c r="V512" s="1"/>
      <c r="W512" s="8"/>
      <c r="X512" s="1"/>
      <c r="Y512" s="1"/>
      <c r="Z512" s="1"/>
      <c r="AA512" s="1"/>
      <c r="AB512" s="1"/>
      <c r="AC512" s="8"/>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row>
    <row r="513" spans="1:57" ht="14.25" customHeight="1" x14ac:dyDescent="0.75">
      <c r="A513" s="8"/>
      <c r="B513" s="1"/>
      <c r="C513" s="1"/>
      <c r="D513" s="1"/>
      <c r="E513" s="1"/>
      <c r="F513" s="1"/>
      <c r="G513" s="1"/>
      <c r="H513" s="1"/>
      <c r="I513" s="1"/>
      <c r="J513" s="1"/>
      <c r="K513" s="1"/>
      <c r="L513" s="8"/>
      <c r="M513" s="1"/>
      <c r="N513" s="1"/>
      <c r="O513" s="1"/>
      <c r="P513" s="1"/>
      <c r="Q513" s="1"/>
      <c r="R513" s="8"/>
      <c r="S513" s="1"/>
      <c r="T513" s="1"/>
      <c r="U513" s="1"/>
      <c r="V513" s="1"/>
      <c r="W513" s="8"/>
      <c r="X513" s="1"/>
      <c r="Y513" s="1"/>
      <c r="Z513" s="1"/>
      <c r="AA513" s="1"/>
      <c r="AB513" s="1"/>
      <c r="AC513" s="8"/>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row>
    <row r="514" spans="1:57" ht="14.25" customHeight="1" x14ac:dyDescent="0.75">
      <c r="A514" s="8"/>
      <c r="B514" s="1"/>
      <c r="C514" s="1"/>
      <c r="D514" s="1"/>
      <c r="E514" s="1"/>
      <c r="F514" s="1"/>
      <c r="G514" s="1"/>
      <c r="H514" s="1"/>
      <c r="I514" s="1"/>
      <c r="J514" s="1"/>
      <c r="K514" s="1"/>
      <c r="L514" s="8"/>
      <c r="M514" s="1"/>
      <c r="N514" s="1"/>
      <c r="O514" s="1"/>
      <c r="P514" s="1"/>
      <c r="Q514" s="1"/>
      <c r="R514" s="8"/>
      <c r="S514" s="1"/>
      <c r="T514" s="1"/>
      <c r="U514" s="1"/>
      <c r="V514" s="1"/>
      <c r="W514" s="8"/>
      <c r="X514" s="1"/>
      <c r="Y514" s="1"/>
      <c r="Z514" s="1"/>
      <c r="AA514" s="1"/>
      <c r="AB514" s="1"/>
      <c r="AC514" s="8"/>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row>
    <row r="515" spans="1:57" ht="14.25" customHeight="1" x14ac:dyDescent="0.75">
      <c r="A515" s="8"/>
      <c r="B515" s="1"/>
      <c r="C515" s="1"/>
      <c r="D515" s="1"/>
      <c r="E515" s="1"/>
      <c r="F515" s="1"/>
      <c r="G515" s="1"/>
      <c r="H515" s="1"/>
      <c r="I515" s="1"/>
      <c r="J515" s="1"/>
      <c r="K515" s="1"/>
      <c r="L515" s="8"/>
      <c r="M515" s="1"/>
      <c r="N515" s="1"/>
      <c r="O515" s="1"/>
      <c r="P515" s="1"/>
      <c r="Q515" s="1"/>
      <c r="R515" s="8"/>
      <c r="S515" s="1"/>
      <c r="T515" s="1"/>
      <c r="U515" s="1"/>
      <c r="V515" s="1"/>
      <c r="W515" s="8"/>
      <c r="X515" s="1"/>
      <c r="Y515" s="1"/>
      <c r="Z515" s="1"/>
      <c r="AA515" s="1"/>
      <c r="AB515" s="1"/>
      <c r="AC515" s="8"/>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row>
    <row r="516" spans="1:57" ht="14.25" customHeight="1" x14ac:dyDescent="0.75">
      <c r="A516" s="8"/>
      <c r="B516" s="1"/>
      <c r="C516" s="1"/>
      <c r="D516" s="1"/>
      <c r="E516" s="1"/>
      <c r="F516" s="1"/>
      <c r="G516" s="1"/>
      <c r="H516" s="1"/>
      <c r="I516" s="1"/>
      <c r="J516" s="1"/>
      <c r="K516" s="1"/>
      <c r="L516" s="8"/>
      <c r="M516" s="1"/>
      <c r="N516" s="1"/>
      <c r="O516" s="1"/>
      <c r="P516" s="1"/>
      <c r="Q516" s="1"/>
      <c r="R516" s="8"/>
      <c r="S516" s="1"/>
      <c r="T516" s="1"/>
      <c r="U516" s="1"/>
      <c r="V516" s="1"/>
      <c r="W516" s="8"/>
      <c r="X516" s="1"/>
      <c r="Y516" s="1"/>
      <c r="Z516" s="1"/>
      <c r="AA516" s="1"/>
      <c r="AB516" s="1"/>
      <c r="AC516" s="8"/>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row>
    <row r="517" spans="1:57" ht="14.25" customHeight="1" x14ac:dyDescent="0.75">
      <c r="A517" s="8"/>
      <c r="B517" s="1"/>
      <c r="C517" s="1"/>
      <c r="D517" s="1"/>
      <c r="E517" s="1"/>
      <c r="F517" s="1"/>
      <c r="G517" s="1"/>
      <c r="H517" s="1"/>
      <c r="I517" s="1"/>
      <c r="J517" s="1"/>
      <c r="K517" s="1"/>
      <c r="L517" s="8"/>
      <c r="M517" s="1"/>
      <c r="N517" s="1"/>
      <c r="O517" s="1"/>
      <c r="P517" s="1"/>
      <c r="Q517" s="1"/>
      <c r="R517" s="8"/>
      <c r="S517" s="1"/>
      <c r="T517" s="1"/>
      <c r="U517" s="1"/>
      <c r="V517" s="1"/>
      <c r="W517" s="8"/>
      <c r="X517" s="1"/>
      <c r="Y517" s="1"/>
      <c r="Z517" s="1"/>
      <c r="AA517" s="1"/>
      <c r="AB517" s="1"/>
      <c r="AC517" s="8"/>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row>
    <row r="518" spans="1:57" ht="14.25" customHeight="1" x14ac:dyDescent="0.75">
      <c r="A518" s="8"/>
      <c r="B518" s="1"/>
      <c r="C518" s="1"/>
      <c r="D518" s="1"/>
      <c r="E518" s="1"/>
      <c r="F518" s="1"/>
      <c r="G518" s="1"/>
      <c r="H518" s="1"/>
      <c r="I518" s="1"/>
      <c r="J518" s="1"/>
      <c r="K518" s="1"/>
      <c r="L518" s="8"/>
      <c r="M518" s="1"/>
      <c r="N518" s="1"/>
      <c r="O518" s="1"/>
      <c r="P518" s="1"/>
      <c r="Q518" s="1"/>
      <c r="R518" s="8"/>
      <c r="S518" s="1"/>
      <c r="T518" s="1"/>
      <c r="U518" s="1"/>
      <c r="V518" s="1"/>
      <c r="W518" s="8"/>
      <c r="X518" s="1"/>
      <c r="Y518" s="1"/>
      <c r="Z518" s="1"/>
      <c r="AA518" s="1"/>
      <c r="AB518" s="1"/>
      <c r="AC518" s="8"/>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row>
    <row r="519" spans="1:57" ht="14.25" customHeight="1" x14ac:dyDescent="0.75">
      <c r="A519" s="8"/>
      <c r="B519" s="1"/>
      <c r="C519" s="1"/>
      <c r="D519" s="1"/>
      <c r="E519" s="1"/>
      <c r="F519" s="1"/>
      <c r="G519" s="1"/>
      <c r="H519" s="1"/>
      <c r="I519" s="1"/>
      <c r="J519" s="1"/>
      <c r="K519" s="1"/>
      <c r="L519" s="8"/>
      <c r="M519" s="1"/>
      <c r="N519" s="1"/>
      <c r="O519" s="1"/>
      <c r="P519" s="1"/>
      <c r="Q519" s="1"/>
      <c r="R519" s="8"/>
      <c r="S519" s="1"/>
      <c r="T519" s="1"/>
      <c r="U519" s="1"/>
      <c r="V519" s="1"/>
      <c r="W519" s="8"/>
      <c r="X519" s="1"/>
      <c r="Y519" s="1"/>
      <c r="Z519" s="1"/>
      <c r="AA519" s="1"/>
      <c r="AB519" s="1"/>
      <c r="AC519" s="8"/>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row>
    <row r="520" spans="1:57" ht="14.25" customHeight="1" x14ac:dyDescent="0.75">
      <c r="A520" s="8"/>
      <c r="B520" s="1"/>
      <c r="C520" s="1"/>
      <c r="D520" s="1"/>
      <c r="E520" s="1"/>
      <c r="F520" s="1"/>
      <c r="G520" s="1"/>
      <c r="H520" s="1"/>
      <c r="I520" s="1"/>
      <c r="J520" s="1"/>
      <c r="K520" s="1"/>
      <c r="L520" s="8"/>
      <c r="M520" s="1"/>
      <c r="N520" s="1"/>
      <c r="O520" s="1"/>
      <c r="P520" s="1"/>
      <c r="Q520" s="1"/>
      <c r="R520" s="8"/>
      <c r="S520" s="1"/>
      <c r="T520" s="1"/>
      <c r="U520" s="1"/>
      <c r="V520" s="1"/>
      <c r="W520" s="8"/>
      <c r="X520" s="1"/>
      <c r="Y520" s="1"/>
      <c r="Z520" s="1"/>
      <c r="AA520" s="1"/>
      <c r="AB520" s="1"/>
      <c r="AC520" s="8"/>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row>
    <row r="521" spans="1:57" ht="14.25" customHeight="1" x14ac:dyDescent="0.75">
      <c r="A521" s="8"/>
      <c r="B521" s="1"/>
      <c r="C521" s="1"/>
      <c r="D521" s="1"/>
      <c r="E521" s="1"/>
      <c r="F521" s="1"/>
      <c r="G521" s="1"/>
      <c r="H521" s="1"/>
      <c r="I521" s="1"/>
      <c r="J521" s="1"/>
      <c r="K521" s="1"/>
      <c r="L521" s="8"/>
      <c r="M521" s="1"/>
      <c r="N521" s="1"/>
      <c r="O521" s="1"/>
      <c r="P521" s="1"/>
      <c r="Q521" s="1"/>
      <c r="R521" s="8"/>
      <c r="S521" s="1"/>
      <c r="T521" s="1"/>
      <c r="U521" s="1"/>
      <c r="V521" s="1"/>
      <c r="W521" s="8"/>
      <c r="X521" s="1"/>
      <c r="Y521" s="1"/>
      <c r="Z521" s="1"/>
      <c r="AA521" s="1"/>
      <c r="AB521" s="1"/>
      <c r="AC521" s="8"/>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row>
    <row r="522" spans="1:57" ht="14.25" customHeight="1" x14ac:dyDescent="0.75">
      <c r="A522" s="8"/>
      <c r="B522" s="1"/>
      <c r="C522" s="1"/>
      <c r="D522" s="1"/>
      <c r="E522" s="1"/>
      <c r="F522" s="1"/>
      <c r="G522" s="1"/>
      <c r="H522" s="1"/>
      <c r="I522" s="1"/>
      <c r="J522" s="1"/>
      <c r="K522" s="1"/>
      <c r="L522" s="8"/>
      <c r="M522" s="1"/>
      <c r="N522" s="1"/>
      <c r="O522" s="1"/>
      <c r="P522" s="1"/>
      <c r="Q522" s="1"/>
      <c r="R522" s="8"/>
      <c r="S522" s="1"/>
      <c r="T522" s="1"/>
      <c r="U522" s="1"/>
      <c r="V522" s="1"/>
      <c r="W522" s="8"/>
      <c r="X522" s="1"/>
      <c r="Y522" s="1"/>
      <c r="Z522" s="1"/>
      <c r="AA522" s="1"/>
      <c r="AB522" s="1"/>
      <c r="AC522" s="8"/>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row>
    <row r="523" spans="1:57" ht="14.25" customHeight="1" x14ac:dyDescent="0.75">
      <c r="A523" s="8"/>
      <c r="B523" s="1"/>
      <c r="C523" s="1"/>
      <c r="D523" s="1"/>
      <c r="E523" s="1"/>
      <c r="F523" s="1"/>
      <c r="G523" s="1"/>
      <c r="H523" s="1"/>
      <c r="I523" s="1"/>
      <c r="J523" s="1"/>
      <c r="K523" s="1"/>
      <c r="L523" s="8"/>
      <c r="M523" s="1"/>
      <c r="N523" s="1"/>
      <c r="O523" s="1"/>
      <c r="P523" s="1"/>
      <c r="Q523" s="1"/>
      <c r="R523" s="8"/>
      <c r="S523" s="1"/>
      <c r="T523" s="1"/>
      <c r="U523" s="1"/>
      <c r="V523" s="1"/>
      <c r="W523" s="8"/>
      <c r="X523" s="1"/>
      <c r="Y523" s="1"/>
      <c r="Z523" s="1"/>
      <c r="AA523" s="1"/>
      <c r="AB523" s="1"/>
      <c r="AC523" s="8"/>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row>
    <row r="524" spans="1:57" ht="14.25" customHeight="1" x14ac:dyDescent="0.75">
      <c r="A524" s="8"/>
      <c r="B524" s="1"/>
      <c r="C524" s="1"/>
      <c r="D524" s="1"/>
      <c r="E524" s="1"/>
      <c r="F524" s="1"/>
      <c r="G524" s="1"/>
      <c r="H524" s="1"/>
      <c r="I524" s="1"/>
      <c r="J524" s="1"/>
      <c r="K524" s="1"/>
      <c r="L524" s="8"/>
      <c r="M524" s="1"/>
      <c r="N524" s="1"/>
      <c r="O524" s="1"/>
      <c r="P524" s="1"/>
      <c r="Q524" s="1"/>
      <c r="R524" s="8"/>
      <c r="S524" s="1"/>
      <c r="T524" s="1"/>
      <c r="U524" s="1"/>
      <c r="V524" s="1"/>
      <c r="W524" s="8"/>
      <c r="X524" s="1"/>
      <c r="Y524" s="1"/>
      <c r="Z524" s="1"/>
      <c r="AA524" s="1"/>
      <c r="AB524" s="1"/>
      <c r="AC524" s="8"/>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row>
    <row r="525" spans="1:57" ht="14.25" customHeight="1" x14ac:dyDescent="0.75">
      <c r="A525" s="8"/>
      <c r="B525" s="1"/>
      <c r="C525" s="1"/>
      <c r="D525" s="1"/>
      <c r="E525" s="1"/>
      <c r="F525" s="1"/>
      <c r="G525" s="1"/>
      <c r="H525" s="1"/>
      <c r="I525" s="1"/>
      <c r="J525" s="1"/>
      <c r="K525" s="1"/>
      <c r="L525" s="8"/>
      <c r="M525" s="1"/>
      <c r="N525" s="1"/>
      <c r="O525" s="1"/>
      <c r="P525" s="1"/>
      <c r="Q525" s="1"/>
      <c r="R525" s="8"/>
      <c r="S525" s="1"/>
      <c r="T525" s="1"/>
      <c r="U525" s="1"/>
      <c r="V525" s="1"/>
      <c r="W525" s="8"/>
      <c r="X525" s="1"/>
      <c r="Y525" s="1"/>
      <c r="Z525" s="1"/>
      <c r="AA525" s="1"/>
      <c r="AB525" s="1"/>
      <c r="AC525" s="8"/>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row>
    <row r="526" spans="1:57" ht="14.25" customHeight="1" x14ac:dyDescent="0.75">
      <c r="A526" s="8"/>
      <c r="B526" s="1"/>
      <c r="C526" s="1"/>
      <c r="D526" s="1"/>
      <c r="E526" s="1"/>
      <c r="F526" s="1"/>
      <c r="G526" s="1"/>
      <c r="H526" s="1"/>
      <c r="I526" s="1"/>
      <c r="J526" s="1"/>
      <c r="K526" s="1"/>
      <c r="L526" s="8"/>
      <c r="M526" s="1"/>
      <c r="N526" s="1"/>
      <c r="O526" s="1"/>
      <c r="P526" s="1"/>
      <c r="Q526" s="1"/>
      <c r="R526" s="8"/>
      <c r="S526" s="1"/>
      <c r="T526" s="1"/>
      <c r="U526" s="1"/>
      <c r="V526" s="1"/>
      <c r="W526" s="8"/>
      <c r="X526" s="1"/>
      <c r="Y526" s="1"/>
      <c r="Z526" s="1"/>
      <c r="AA526" s="1"/>
      <c r="AB526" s="1"/>
      <c r="AC526" s="8"/>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row>
    <row r="527" spans="1:57" ht="14.25" customHeight="1" x14ac:dyDescent="0.75">
      <c r="A527" s="8"/>
      <c r="B527" s="1"/>
      <c r="C527" s="1"/>
      <c r="D527" s="1"/>
      <c r="E527" s="1"/>
      <c r="F527" s="1"/>
      <c r="G527" s="1"/>
      <c r="H527" s="1"/>
      <c r="I527" s="1"/>
      <c r="J527" s="1"/>
      <c r="K527" s="1"/>
      <c r="L527" s="8"/>
      <c r="M527" s="1"/>
      <c r="N527" s="1"/>
      <c r="O527" s="1"/>
      <c r="P527" s="1"/>
      <c r="Q527" s="1"/>
      <c r="R527" s="8"/>
      <c r="S527" s="1"/>
      <c r="T527" s="1"/>
      <c r="U527" s="1"/>
      <c r="V527" s="1"/>
      <c r="W527" s="8"/>
      <c r="X527" s="1"/>
      <c r="Y527" s="1"/>
      <c r="Z527" s="1"/>
      <c r="AA527" s="1"/>
      <c r="AB527" s="1"/>
      <c r="AC527" s="8"/>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row>
    <row r="528" spans="1:57" ht="14.25" customHeight="1" x14ac:dyDescent="0.75">
      <c r="A528" s="8"/>
      <c r="B528" s="1"/>
      <c r="C528" s="1"/>
      <c r="D528" s="1"/>
      <c r="E528" s="1"/>
      <c r="F528" s="1"/>
      <c r="G528" s="1"/>
      <c r="H528" s="1"/>
      <c r="I528" s="1"/>
      <c r="J528" s="1"/>
      <c r="K528" s="1"/>
      <c r="L528" s="8"/>
      <c r="M528" s="1"/>
      <c r="N528" s="1"/>
      <c r="O528" s="1"/>
      <c r="P528" s="1"/>
      <c r="Q528" s="1"/>
      <c r="R528" s="8"/>
      <c r="S528" s="1"/>
      <c r="T528" s="1"/>
      <c r="U528" s="1"/>
      <c r="V528" s="1"/>
      <c r="W528" s="8"/>
      <c r="X528" s="1"/>
      <c r="Y528" s="1"/>
      <c r="Z528" s="1"/>
      <c r="AA528" s="1"/>
      <c r="AB528" s="1"/>
      <c r="AC528" s="8"/>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row>
    <row r="529" spans="1:57" ht="14.25" customHeight="1" x14ac:dyDescent="0.75">
      <c r="A529" s="8"/>
      <c r="B529" s="1"/>
      <c r="C529" s="1"/>
      <c r="D529" s="1"/>
      <c r="E529" s="1"/>
      <c r="F529" s="1"/>
      <c r="G529" s="1"/>
      <c r="H529" s="1"/>
      <c r="I529" s="1"/>
      <c r="J529" s="1"/>
      <c r="K529" s="1"/>
      <c r="L529" s="8"/>
      <c r="M529" s="1"/>
      <c r="N529" s="1"/>
      <c r="O529" s="1"/>
      <c r="P529" s="1"/>
      <c r="Q529" s="1"/>
      <c r="R529" s="8"/>
      <c r="S529" s="1"/>
      <c r="T529" s="1"/>
      <c r="U529" s="1"/>
      <c r="V529" s="1"/>
      <c r="W529" s="8"/>
      <c r="X529" s="1"/>
      <c r="Y529" s="1"/>
      <c r="Z529" s="1"/>
      <c r="AA529" s="1"/>
      <c r="AB529" s="1"/>
      <c r="AC529" s="8"/>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row>
    <row r="530" spans="1:57" ht="14.25" customHeight="1" x14ac:dyDescent="0.75">
      <c r="A530" s="8"/>
      <c r="B530" s="1"/>
      <c r="C530" s="1"/>
      <c r="D530" s="1"/>
      <c r="E530" s="1"/>
      <c r="F530" s="1"/>
      <c r="G530" s="1"/>
      <c r="H530" s="1"/>
      <c r="I530" s="1"/>
      <c r="J530" s="1"/>
      <c r="K530" s="1"/>
      <c r="L530" s="8"/>
      <c r="M530" s="1"/>
      <c r="N530" s="1"/>
      <c r="O530" s="1"/>
      <c r="P530" s="1"/>
      <c r="Q530" s="1"/>
      <c r="R530" s="8"/>
      <c r="S530" s="1"/>
      <c r="T530" s="1"/>
      <c r="U530" s="1"/>
      <c r="V530" s="1"/>
      <c r="W530" s="8"/>
      <c r="X530" s="1"/>
      <c r="Y530" s="1"/>
      <c r="Z530" s="1"/>
      <c r="AA530" s="1"/>
      <c r="AB530" s="1"/>
      <c r="AC530" s="8"/>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row>
    <row r="531" spans="1:57" ht="14.25" customHeight="1" x14ac:dyDescent="0.75">
      <c r="A531" s="8"/>
      <c r="B531" s="1"/>
      <c r="C531" s="1"/>
      <c r="D531" s="1"/>
      <c r="E531" s="1"/>
      <c r="F531" s="1"/>
      <c r="G531" s="1"/>
      <c r="H531" s="1"/>
      <c r="I531" s="1"/>
      <c r="J531" s="1"/>
      <c r="K531" s="1"/>
      <c r="L531" s="8"/>
      <c r="M531" s="1"/>
      <c r="N531" s="1"/>
      <c r="O531" s="1"/>
      <c r="P531" s="1"/>
      <c r="Q531" s="1"/>
      <c r="R531" s="8"/>
      <c r="S531" s="1"/>
      <c r="T531" s="1"/>
      <c r="U531" s="1"/>
      <c r="V531" s="1"/>
      <c r="W531" s="8"/>
      <c r="X531" s="1"/>
      <c r="Y531" s="1"/>
      <c r="Z531" s="1"/>
      <c r="AA531" s="1"/>
      <c r="AB531" s="1"/>
      <c r="AC531" s="8"/>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row>
    <row r="532" spans="1:57" ht="14.25" customHeight="1" x14ac:dyDescent="0.75">
      <c r="A532" s="8"/>
      <c r="B532" s="1"/>
      <c r="C532" s="1"/>
      <c r="D532" s="1"/>
      <c r="E532" s="1"/>
      <c r="F532" s="1"/>
      <c r="G532" s="1"/>
      <c r="H532" s="1"/>
      <c r="I532" s="1"/>
      <c r="J532" s="1"/>
      <c r="K532" s="1"/>
      <c r="L532" s="8"/>
      <c r="M532" s="1"/>
      <c r="N532" s="1"/>
      <c r="O532" s="1"/>
      <c r="P532" s="1"/>
      <c r="Q532" s="1"/>
      <c r="R532" s="8"/>
      <c r="S532" s="1"/>
      <c r="T532" s="1"/>
      <c r="U532" s="1"/>
      <c r="V532" s="1"/>
      <c r="W532" s="8"/>
      <c r="X532" s="1"/>
      <c r="Y532" s="1"/>
      <c r="Z532" s="1"/>
      <c r="AA532" s="1"/>
      <c r="AB532" s="1"/>
      <c r="AC532" s="8"/>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row>
    <row r="533" spans="1:57" ht="14.25" customHeight="1" x14ac:dyDescent="0.75">
      <c r="A533" s="8"/>
      <c r="B533" s="1"/>
      <c r="C533" s="1"/>
      <c r="D533" s="1"/>
      <c r="E533" s="1"/>
      <c r="F533" s="1"/>
      <c r="G533" s="1"/>
      <c r="H533" s="1"/>
      <c r="I533" s="1"/>
      <c r="J533" s="1"/>
      <c r="K533" s="1"/>
      <c r="L533" s="8"/>
      <c r="M533" s="1"/>
      <c r="N533" s="1"/>
      <c r="O533" s="1"/>
      <c r="P533" s="1"/>
      <c r="Q533" s="1"/>
      <c r="R533" s="8"/>
      <c r="S533" s="1"/>
      <c r="T533" s="1"/>
      <c r="U533" s="1"/>
      <c r="V533" s="1"/>
      <c r="W533" s="8"/>
      <c r="X533" s="1"/>
      <c r="Y533" s="1"/>
      <c r="Z533" s="1"/>
      <c r="AA533" s="1"/>
      <c r="AB533" s="1"/>
      <c r="AC533" s="8"/>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row>
    <row r="534" spans="1:57" ht="14.25" customHeight="1" x14ac:dyDescent="0.75">
      <c r="A534" s="8"/>
      <c r="B534" s="1"/>
      <c r="C534" s="1"/>
      <c r="D534" s="1"/>
      <c r="E534" s="1"/>
      <c r="F534" s="1"/>
      <c r="G534" s="1"/>
      <c r="H534" s="1"/>
      <c r="I534" s="1"/>
      <c r="J534" s="1"/>
      <c r="K534" s="1"/>
      <c r="L534" s="8"/>
      <c r="M534" s="1"/>
      <c r="N534" s="1"/>
      <c r="O534" s="1"/>
      <c r="P534" s="1"/>
      <c r="Q534" s="1"/>
      <c r="R534" s="8"/>
      <c r="S534" s="1"/>
      <c r="T534" s="1"/>
      <c r="U534" s="1"/>
      <c r="V534" s="1"/>
      <c r="W534" s="8"/>
      <c r="X534" s="1"/>
      <c r="Y534" s="1"/>
      <c r="Z534" s="1"/>
      <c r="AA534" s="1"/>
      <c r="AB534" s="1"/>
      <c r="AC534" s="8"/>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row>
    <row r="535" spans="1:57" ht="14.25" customHeight="1" x14ac:dyDescent="0.75">
      <c r="A535" s="8"/>
      <c r="B535" s="1"/>
      <c r="C535" s="1"/>
      <c r="D535" s="1"/>
      <c r="E535" s="1"/>
      <c r="F535" s="1"/>
      <c r="G535" s="1"/>
      <c r="H535" s="1"/>
      <c r="I535" s="1"/>
      <c r="J535" s="1"/>
      <c r="K535" s="1"/>
      <c r="L535" s="8"/>
      <c r="M535" s="1"/>
      <c r="N535" s="1"/>
      <c r="O535" s="1"/>
      <c r="P535" s="1"/>
      <c r="Q535" s="1"/>
      <c r="R535" s="8"/>
      <c r="S535" s="1"/>
      <c r="T535" s="1"/>
      <c r="U535" s="1"/>
      <c r="V535" s="1"/>
      <c r="W535" s="8"/>
      <c r="X535" s="1"/>
      <c r="Y535" s="1"/>
      <c r="Z535" s="1"/>
      <c r="AA535" s="1"/>
      <c r="AB535" s="1"/>
      <c r="AC535" s="8"/>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row>
    <row r="536" spans="1:57" ht="14.25" customHeight="1" x14ac:dyDescent="0.75">
      <c r="A536" s="8"/>
      <c r="B536" s="1"/>
      <c r="C536" s="1"/>
      <c r="D536" s="1"/>
      <c r="E536" s="1"/>
      <c r="F536" s="1"/>
      <c r="G536" s="1"/>
      <c r="H536" s="1"/>
      <c r="I536" s="1"/>
      <c r="J536" s="1"/>
      <c r="K536" s="1"/>
      <c r="L536" s="8"/>
      <c r="M536" s="1"/>
      <c r="N536" s="1"/>
      <c r="O536" s="1"/>
      <c r="P536" s="1"/>
      <c r="Q536" s="1"/>
      <c r="R536" s="8"/>
      <c r="S536" s="1"/>
      <c r="T536" s="1"/>
      <c r="U536" s="1"/>
      <c r="V536" s="1"/>
      <c r="W536" s="8"/>
      <c r="X536" s="1"/>
      <c r="Y536" s="1"/>
      <c r="Z536" s="1"/>
      <c r="AA536" s="1"/>
      <c r="AB536" s="1"/>
      <c r="AC536" s="8"/>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row>
    <row r="537" spans="1:57" ht="14.25" customHeight="1" x14ac:dyDescent="0.75">
      <c r="A537" s="8"/>
      <c r="B537" s="1"/>
      <c r="C537" s="1"/>
      <c r="D537" s="1"/>
      <c r="E537" s="1"/>
      <c r="F537" s="1"/>
      <c r="G537" s="1"/>
      <c r="H537" s="1"/>
      <c r="I537" s="1"/>
      <c r="J537" s="1"/>
      <c r="K537" s="1"/>
      <c r="L537" s="8"/>
      <c r="M537" s="1"/>
      <c r="N537" s="1"/>
      <c r="O537" s="1"/>
      <c r="P537" s="1"/>
      <c r="Q537" s="1"/>
      <c r="R537" s="8"/>
      <c r="S537" s="1"/>
      <c r="T537" s="1"/>
      <c r="U537" s="1"/>
      <c r="V537" s="1"/>
      <c r="W537" s="8"/>
      <c r="X537" s="1"/>
      <c r="Y537" s="1"/>
      <c r="Z537" s="1"/>
      <c r="AA537" s="1"/>
      <c r="AB537" s="1"/>
      <c r="AC537" s="8"/>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row>
    <row r="538" spans="1:57" ht="14.25" customHeight="1" x14ac:dyDescent="0.75">
      <c r="A538" s="8"/>
      <c r="B538" s="1"/>
      <c r="C538" s="1"/>
      <c r="D538" s="1"/>
      <c r="E538" s="1"/>
      <c r="F538" s="1"/>
      <c r="G538" s="1"/>
      <c r="H538" s="1"/>
      <c r="I538" s="1"/>
      <c r="J538" s="1"/>
      <c r="K538" s="1"/>
      <c r="L538" s="8"/>
      <c r="M538" s="1"/>
      <c r="N538" s="1"/>
      <c r="O538" s="1"/>
      <c r="P538" s="1"/>
      <c r="Q538" s="1"/>
      <c r="R538" s="8"/>
      <c r="S538" s="1"/>
      <c r="T538" s="1"/>
      <c r="U538" s="1"/>
      <c r="V538" s="1"/>
      <c r="W538" s="8"/>
      <c r="X538" s="1"/>
      <c r="Y538" s="1"/>
      <c r="Z538" s="1"/>
      <c r="AA538" s="1"/>
      <c r="AB538" s="1"/>
      <c r="AC538" s="8"/>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row>
    <row r="539" spans="1:57" ht="14.25" customHeight="1" x14ac:dyDescent="0.75">
      <c r="A539" s="8"/>
      <c r="B539" s="1"/>
      <c r="C539" s="1"/>
      <c r="D539" s="1"/>
      <c r="E539" s="1"/>
      <c r="F539" s="1"/>
      <c r="G539" s="1"/>
      <c r="H539" s="1"/>
      <c r="I539" s="1"/>
      <c r="J539" s="1"/>
      <c r="K539" s="1"/>
      <c r="L539" s="8"/>
      <c r="M539" s="1"/>
      <c r="N539" s="1"/>
      <c r="O539" s="1"/>
      <c r="P539" s="1"/>
      <c r="Q539" s="1"/>
      <c r="R539" s="8"/>
      <c r="S539" s="1"/>
      <c r="T539" s="1"/>
      <c r="U539" s="1"/>
      <c r="V539" s="1"/>
      <c r="W539" s="8"/>
      <c r="X539" s="1"/>
      <c r="Y539" s="1"/>
      <c r="Z539" s="1"/>
      <c r="AA539" s="1"/>
      <c r="AB539" s="1"/>
      <c r="AC539" s="8"/>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row>
    <row r="540" spans="1:57" ht="14.25" customHeight="1" x14ac:dyDescent="0.75">
      <c r="A540" s="8"/>
      <c r="B540" s="1"/>
      <c r="C540" s="1"/>
      <c r="D540" s="1"/>
      <c r="E540" s="1"/>
      <c r="F540" s="1"/>
      <c r="G540" s="1"/>
      <c r="H540" s="1"/>
      <c r="I540" s="1"/>
      <c r="J540" s="1"/>
      <c r="K540" s="1"/>
      <c r="L540" s="8"/>
      <c r="M540" s="1"/>
      <c r="N540" s="1"/>
      <c r="O540" s="1"/>
      <c r="P540" s="1"/>
      <c r="Q540" s="1"/>
      <c r="R540" s="8"/>
      <c r="S540" s="1"/>
      <c r="T540" s="1"/>
      <c r="U540" s="1"/>
      <c r="V540" s="1"/>
      <c r="W540" s="8"/>
      <c r="X540" s="1"/>
      <c r="Y540" s="1"/>
      <c r="Z540" s="1"/>
      <c r="AA540" s="1"/>
      <c r="AB540" s="1"/>
      <c r="AC540" s="8"/>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row>
    <row r="541" spans="1:57" ht="14.25" customHeight="1" x14ac:dyDescent="0.75">
      <c r="A541" s="8"/>
      <c r="B541" s="1"/>
      <c r="C541" s="1"/>
      <c r="D541" s="1"/>
      <c r="E541" s="1"/>
      <c r="F541" s="1"/>
      <c r="G541" s="1"/>
      <c r="H541" s="1"/>
      <c r="I541" s="1"/>
      <c r="J541" s="1"/>
      <c r="K541" s="1"/>
      <c r="L541" s="8"/>
      <c r="M541" s="1"/>
      <c r="N541" s="1"/>
      <c r="O541" s="1"/>
      <c r="P541" s="1"/>
      <c r="Q541" s="1"/>
      <c r="R541" s="8"/>
      <c r="S541" s="1"/>
      <c r="T541" s="1"/>
      <c r="U541" s="1"/>
      <c r="V541" s="1"/>
      <c r="W541" s="8"/>
      <c r="X541" s="1"/>
      <c r="Y541" s="1"/>
      <c r="Z541" s="1"/>
      <c r="AA541" s="1"/>
      <c r="AB541" s="1"/>
      <c r="AC541" s="8"/>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row>
    <row r="542" spans="1:57" ht="14.25" customHeight="1" x14ac:dyDescent="0.75">
      <c r="A542" s="8"/>
      <c r="B542" s="1"/>
      <c r="C542" s="1"/>
      <c r="D542" s="1"/>
      <c r="E542" s="1"/>
      <c r="F542" s="1"/>
      <c r="G542" s="1"/>
      <c r="H542" s="1"/>
      <c r="I542" s="1"/>
      <c r="J542" s="1"/>
      <c r="K542" s="1"/>
      <c r="L542" s="8"/>
      <c r="M542" s="1"/>
      <c r="N542" s="1"/>
      <c r="O542" s="1"/>
      <c r="P542" s="1"/>
      <c r="Q542" s="1"/>
      <c r="R542" s="8"/>
      <c r="S542" s="1"/>
      <c r="T542" s="1"/>
      <c r="U542" s="1"/>
      <c r="V542" s="1"/>
      <c r="W542" s="8"/>
      <c r="X542" s="1"/>
      <c r="Y542" s="1"/>
      <c r="Z542" s="1"/>
      <c r="AA542" s="1"/>
      <c r="AB542" s="1"/>
      <c r="AC542" s="8"/>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row>
    <row r="543" spans="1:57" ht="14.25" customHeight="1" x14ac:dyDescent="0.75">
      <c r="A543" s="8"/>
      <c r="B543" s="1"/>
      <c r="C543" s="1"/>
      <c r="D543" s="1"/>
      <c r="E543" s="1"/>
      <c r="F543" s="1"/>
      <c r="G543" s="1"/>
      <c r="H543" s="1"/>
      <c r="I543" s="1"/>
      <c r="J543" s="1"/>
      <c r="K543" s="1"/>
      <c r="L543" s="8"/>
      <c r="M543" s="1"/>
      <c r="N543" s="1"/>
      <c r="O543" s="1"/>
      <c r="P543" s="1"/>
      <c r="Q543" s="1"/>
      <c r="R543" s="8"/>
      <c r="S543" s="1"/>
      <c r="T543" s="1"/>
      <c r="U543" s="1"/>
      <c r="V543" s="1"/>
      <c r="W543" s="8"/>
      <c r="X543" s="1"/>
      <c r="Y543" s="1"/>
      <c r="Z543" s="1"/>
      <c r="AA543" s="1"/>
      <c r="AB543" s="1"/>
      <c r="AC543" s="8"/>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row>
    <row r="544" spans="1:57" ht="14.25" customHeight="1" x14ac:dyDescent="0.75">
      <c r="A544" s="8"/>
      <c r="B544" s="1"/>
      <c r="C544" s="1"/>
      <c r="D544" s="1"/>
      <c r="E544" s="1"/>
      <c r="F544" s="1"/>
      <c r="G544" s="1"/>
      <c r="H544" s="1"/>
      <c r="I544" s="1"/>
      <c r="J544" s="1"/>
      <c r="K544" s="1"/>
      <c r="L544" s="8"/>
      <c r="M544" s="1"/>
      <c r="N544" s="1"/>
      <c r="O544" s="1"/>
      <c r="P544" s="1"/>
      <c r="Q544" s="1"/>
      <c r="R544" s="8"/>
      <c r="S544" s="1"/>
      <c r="T544" s="1"/>
      <c r="U544" s="1"/>
      <c r="V544" s="1"/>
      <c r="W544" s="8"/>
      <c r="X544" s="1"/>
      <c r="Y544" s="1"/>
      <c r="Z544" s="1"/>
      <c r="AA544" s="1"/>
      <c r="AB544" s="1"/>
      <c r="AC544" s="8"/>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row>
    <row r="545" spans="1:57" ht="14.25" customHeight="1" x14ac:dyDescent="0.75">
      <c r="A545" s="8"/>
      <c r="B545" s="1"/>
      <c r="C545" s="1"/>
      <c r="D545" s="1"/>
      <c r="E545" s="1"/>
      <c r="F545" s="1"/>
      <c r="G545" s="1"/>
      <c r="H545" s="1"/>
      <c r="I545" s="1"/>
      <c r="J545" s="1"/>
      <c r="K545" s="1"/>
      <c r="L545" s="8"/>
      <c r="M545" s="1"/>
      <c r="N545" s="1"/>
      <c r="O545" s="1"/>
      <c r="P545" s="1"/>
      <c r="Q545" s="1"/>
      <c r="R545" s="8"/>
      <c r="S545" s="1"/>
      <c r="T545" s="1"/>
      <c r="U545" s="1"/>
      <c r="V545" s="1"/>
      <c r="W545" s="8"/>
      <c r="X545" s="1"/>
      <c r="Y545" s="1"/>
      <c r="Z545" s="1"/>
      <c r="AA545" s="1"/>
      <c r="AB545" s="1"/>
      <c r="AC545" s="8"/>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row>
    <row r="546" spans="1:57" ht="14.25" customHeight="1" x14ac:dyDescent="0.75">
      <c r="A546" s="8"/>
      <c r="B546" s="1"/>
      <c r="C546" s="1"/>
      <c r="D546" s="1"/>
      <c r="E546" s="1"/>
      <c r="F546" s="1"/>
      <c r="G546" s="1"/>
      <c r="H546" s="1"/>
      <c r="I546" s="1"/>
      <c r="J546" s="1"/>
      <c r="K546" s="1"/>
      <c r="L546" s="8"/>
      <c r="M546" s="1"/>
      <c r="N546" s="1"/>
      <c r="O546" s="1"/>
      <c r="P546" s="1"/>
      <c r="Q546" s="1"/>
      <c r="R546" s="8"/>
      <c r="S546" s="1"/>
      <c r="T546" s="1"/>
      <c r="U546" s="1"/>
      <c r="V546" s="1"/>
      <c r="W546" s="8"/>
      <c r="X546" s="1"/>
      <c r="Y546" s="1"/>
      <c r="Z546" s="1"/>
      <c r="AA546" s="1"/>
      <c r="AB546" s="1"/>
      <c r="AC546" s="8"/>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row>
    <row r="547" spans="1:57" ht="14.25" customHeight="1" x14ac:dyDescent="0.75">
      <c r="A547" s="8"/>
      <c r="B547" s="1"/>
      <c r="C547" s="1"/>
      <c r="D547" s="1"/>
      <c r="E547" s="1"/>
      <c r="F547" s="1"/>
      <c r="G547" s="1"/>
      <c r="H547" s="1"/>
      <c r="I547" s="1"/>
      <c r="J547" s="1"/>
      <c r="K547" s="1"/>
      <c r="L547" s="8"/>
      <c r="M547" s="1"/>
      <c r="N547" s="1"/>
      <c r="O547" s="1"/>
      <c r="P547" s="1"/>
      <c r="Q547" s="1"/>
      <c r="R547" s="8"/>
      <c r="S547" s="1"/>
      <c r="T547" s="1"/>
      <c r="U547" s="1"/>
      <c r="V547" s="1"/>
      <c r="W547" s="8"/>
      <c r="X547" s="1"/>
      <c r="Y547" s="1"/>
      <c r="Z547" s="1"/>
      <c r="AA547" s="1"/>
      <c r="AB547" s="1"/>
      <c r="AC547" s="8"/>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row>
    <row r="548" spans="1:57" ht="14.25" customHeight="1" x14ac:dyDescent="0.75">
      <c r="A548" s="8"/>
      <c r="B548" s="1"/>
      <c r="C548" s="1"/>
      <c r="D548" s="1"/>
      <c r="E548" s="1"/>
      <c r="F548" s="1"/>
      <c r="G548" s="1"/>
      <c r="H548" s="1"/>
      <c r="I548" s="1"/>
      <c r="J548" s="1"/>
      <c r="K548" s="1"/>
      <c r="L548" s="8"/>
      <c r="M548" s="1"/>
      <c r="N548" s="1"/>
      <c r="O548" s="1"/>
      <c r="P548" s="1"/>
      <c r="Q548" s="1"/>
      <c r="R548" s="8"/>
      <c r="S548" s="1"/>
      <c r="T548" s="1"/>
      <c r="U548" s="1"/>
      <c r="V548" s="1"/>
      <c r="W548" s="8"/>
      <c r="X548" s="1"/>
      <c r="Y548" s="1"/>
      <c r="Z548" s="1"/>
      <c r="AA548" s="1"/>
      <c r="AB548" s="1"/>
      <c r="AC548" s="8"/>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row>
    <row r="549" spans="1:57" ht="14.25" customHeight="1" x14ac:dyDescent="0.75">
      <c r="A549" s="8"/>
      <c r="B549" s="1"/>
      <c r="C549" s="1"/>
      <c r="D549" s="1"/>
      <c r="E549" s="1"/>
      <c r="F549" s="1"/>
      <c r="G549" s="1"/>
      <c r="H549" s="1"/>
      <c r="I549" s="1"/>
      <c r="J549" s="1"/>
      <c r="K549" s="1"/>
      <c r="L549" s="8"/>
      <c r="M549" s="1"/>
      <c r="N549" s="1"/>
      <c r="O549" s="1"/>
      <c r="P549" s="1"/>
      <c r="Q549" s="1"/>
      <c r="R549" s="8"/>
      <c r="S549" s="1"/>
      <c r="T549" s="1"/>
      <c r="U549" s="1"/>
      <c r="V549" s="1"/>
      <c r="W549" s="8"/>
      <c r="X549" s="1"/>
      <c r="Y549" s="1"/>
      <c r="Z549" s="1"/>
      <c r="AA549" s="1"/>
      <c r="AB549" s="1"/>
      <c r="AC549" s="8"/>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row>
    <row r="550" spans="1:57" ht="14.25" customHeight="1" x14ac:dyDescent="0.75">
      <c r="A550" s="8"/>
      <c r="B550" s="1"/>
      <c r="C550" s="1"/>
      <c r="D550" s="1"/>
      <c r="E550" s="1"/>
      <c r="F550" s="1"/>
      <c r="G550" s="1"/>
      <c r="H550" s="1"/>
      <c r="I550" s="1"/>
      <c r="J550" s="1"/>
      <c r="K550" s="1"/>
      <c r="L550" s="8"/>
      <c r="M550" s="1"/>
      <c r="N550" s="1"/>
      <c r="O550" s="1"/>
      <c r="P550" s="1"/>
      <c r="Q550" s="1"/>
      <c r="R550" s="8"/>
      <c r="S550" s="1"/>
      <c r="T550" s="1"/>
      <c r="U550" s="1"/>
      <c r="V550" s="1"/>
      <c r="W550" s="8"/>
      <c r="X550" s="1"/>
      <c r="Y550" s="1"/>
      <c r="Z550" s="1"/>
      <c r="AA550" s="1"/>
      <c r="AB550" s="1"/>
      <c r="AC550" s="8"/>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row>
    <row r="551" spans="1:57" ht="14.25" customHeight="1" x14ac:dyDescent="0.75">
      <c r="A551" s="8"/>
      <c r="B551" s="1"/>
      <c r="C551" s="1"/>
      <c r="D551" s="1"/>
      <c r="E551" s="1"/>
      <c r="F551" s="1"/>
      <c r="G551" s="1"/>
      <c r="H551" s="1"/>
      <c r="I551" s="1"/>
      <c r="J551" s="1"/>
      <c r="K551" s="1"/>
      <c r="L551" s="8"/>
      <c r="M551" s="1"/>
      <c r="N551" s="1"/>
      <c r="O551" s="1"/>
      <c r="P551" s="1"/>
      <c r="Q551" s="1"/>
      <c r="R551" s="8"/>
      <c r="S551" s="1"/>
      <c r="T551" s="1"/>
      <c r="U551" s="1"/>
      <c r="V551" s="1"/>
      <c r="W551" s="8"/>
      <c r="X551" s="1"/>
      <c r="Y551" s="1"/>
      <c r="Z551" s="1"/>
      <c r="AA551" s="1"/>
      <c r="AB551" s="1"/>
      <c r="AC551" s="8"/>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row>
    <row r="552" spans="1:57" ht="14.25" customHeight="1" x14ac:dyDescent="0.75">
      <c r="A552" s="8"/>
      <c r="B552" s="1"/>
      <c r="C552" s="1"/>
      <c r="D552" s="1"/>
      <c r="E552" s="1"/>
      <c r="F552" s="1"/>
      <c r="G552" s="1"/>
      <c r="H552" s="1"/>
      <c r="I552" s="1"/>
      <c r="J552" s="1"/>
      <c r="K552" s="1"/>
      <c r="L552" s="8"/>
      <c r="M552" s="1"/>
      <c r="N552" s="1"/>
      <c r="O552" s="1"/>
      <c r="P552" s="1"/>
      <c r="Q552" s="1"/>
      <c r="R552" s="8"/>
      <c r="S552" s="1"/>
      <c r="T552" s="1"/>
      <c r="U552" s="1"/>
      <c r="V552" s="1"/>
      <c r="W552" s="8"/>
      <c r="X552" s="1"/>
      <c r="Y552" s="1"/>
      <c r="Z552" s="1"/>
      <c r="AA552" s="1"/>
      <c r="AB552" s="1"/>
      <c r="AC552" s="8"/>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row>
    <row r="553" spans="1:57" ht="14.25" customHeight="1" x14ac:dyDescent="0.75">
      <c r="A553" s="8"/>
      <c r="B553" s="1"/>
      <c r="C553" s="1"/>
      <c r="D553" s="1"/>
      <c r="E553" s="1"/>
      <c r="F553" s="1"/>
      <c r="G553" s="1"/>
      <c r="H553" s="1"/>
      <c r="I553" s="1"/>
      <c r="J553" s="1"/>
      <c r="K553" s="1"/>
      <c r="L553" s="8"/>
      <c r="M553" s="1"/>
      <c r="N553" s="1"/>
      <c r="O553" s="1"/>
      <c r="P553" s="1"/>
      <c r="Q553" s="1"/>
      <c r="R553" s="8"/>
      <c r="S553" s="1"/>
      <c r="T553" s="1"/>
      <c r="U553" s="1"/>
      <c r="V553" s="1"/>
      <c r="W553" s="8"/>
      <c r="X553" s="1"/>
      <c r="Y553" s="1"/>
      <c r="Z553" s="1"/>
      <c r="AA553" s="1"/>
      <c r="AB553" s="1"/>
      <c r="AC553" s="8"/>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row>
    <row r="554" spans="1:57" ht="14.25" customHeight="1" x14ac:dyDescent="0.75">
      <c r="A554" s="8"/>
      <c r="B554" s="1"/>
      <c r="C554" s="1"/>
      <c r="D554" s="1"/>
      <c r="E554" s="1"/>
      <c r="F554" s="1"/>
      <c r="G554" s="1"/>
      <c r="H554" s="1"/>
      <c r="I554" s="1"/>
      <c r="J554" s="1"/>
      <c r="K554" s="1"/>
      <c r="L554" s="8"/>
      <c r="M554" s="1"/>
      <c r="N554" s="1"/>
      <c r="O554" s="1"/>
      <c r="P554" s="1"/>
      <c r="Q554" s="1"/>
      <c r="R554" s="8"/>
      <c r="S554" s="1"/>
      <c r="T554" s="1"/>
      <c r="U554" s="1"/>
      <c r="V554" s="1"/>
      <c r="W554" s="8"/>
      <c r="X554" s="1"/>
      <c r="Y554" s="1"/>
      <c r="Z554" s="1"/>
      <c r="AA554" s="1"/>
      <c r="AB554" s="1"/>
      <c r="AC554" s="8"/>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row>
    <row r="555" spans="1:57" ht="14.25" customHeight="1" x14ac:dyDescent="0.75">
      <c r="A555" s="8"/>
      <c r="B555" s="1"/>
      <c r="C555" s="1"/>
      <c r="D555" s="1"/>
      <c r="E555" s="1"/>
      <c r="F555" s="1"/>
      <c r="G555" s="1"/>
      <c r="H555" s="1"/>
      <c r="I555" s="1"/>
      <c r="J555" s="1"/>
      <c r="K555" s="1"/>
      <c r="L555" s="8"/>
      <c r="M555" s="1"/>
      <c r="N555" s="1"/>
      <c r="O555" s="1"/>
      <c r="P555" s="1"/>
      <c r="Q555" s="1"/>
      <c r="R555" s="8"/>
      <c r="S555" s="1"/>
      <c r="T555" s="1"/>
      <c r="U555" s="1"/>
      <c r="V555" s="1"/>
      <c r="W555" s="8"/>
      <c r="X555" s="1"/>
      <c r="Y555" s="1"/>
      <c r="Z555" s="1"/>
      <c r="AA555" s="1"/>
      <c r="AB555" s="1"/>
      <c r="AC555" s="8"/>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row>
    <row r="556" spans="1:57" ht="14.25" customHeight="1" x14ac:dyDescent="0.75">
      <c r="A556" s="8"/>
      <c r="B556" s="1"/>
      <c r="C556" s="1"/>
      <c r="D556" s="1"/>
      <c r="E556" s="1"/>
      <c r="F556" s="1"/>
      <c r="G556" s="1"/>
      <c r="H556" s="1"/>
      <c r="I556" s="1"/>
      <c r="J556" s="1"/>
      <c r="K556" s="1"/>
      <c r="L556" s="8"/>
      <c r="M556" s="1"/>
      <c r="N556" s="1"/>
      <c r="O556" s="1"/>
      <c r="P556" s="1"/>
      <c r="Q556" s="1"/>
      <c r="R556" s="8"/>
      <c r="S556" s="1"/>
      <c r="T556" s="1"/>
      <c r="U556" s="1"/>
      <c r="V556" s="1"/>
      <c r="W556" s="8"/>
      <c r="X556" s="1"/>
      <c r="Y556" s="1"/>
      <c r="Z556" s="1"/>
      <c r="AA556" s="1"/>
      <c r="AB556" s="1"/>
      <c r="AC556" s="8"/>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row>
    <row r="557" spans="1:57" ht="14.25" customHeight="1" x14ac:dyDescent="0.75">
      <c r="A557" s="8"/>
      <c r="B557" s="1"/>
      <c r="C557" s="1"/>
      <c r="D557" s="1"/>
      <c r="E557" s="1"/>
      <c r="F557" s="1"/>
      <c r="G557" s="1"/>
      <c r="H557" s="1"/>
      <c r="I557" s="1"/>
      <c r="J557" s="1"/>
      <c r="K557" s="1"/>
      <c r="L557" s="8"/>
      <c r="M557" s="1"/>
      <c r="N557" s="1"/>
      <c r="O557" s="1"/>
      <c r="P557" s="1"/>
      <c r="Q557" s="1"/>
      <c r="R557" s="8"/>
      <c r="S557" s="1"/>
      <c r="T557" s="1"/>
      <c r="U557" s="1"/>
      <c r="V557" s="1"/>
      <c r="W557" s="8"/>
      <c r="X557" s="1"/>
      <c r="Y557" s="1"/>
      <c r="Z557" s="1"/>
      <c r="AA557" s="1"/>
      <c r="AB557" s="1"/>
      <c r="AC557" s="8"/>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row>
    <row r="558" spans="1:57" ht="14.25" customHeight="1" x14ac:dyDescent="0.75">
      <c r="A558" s="8"/>
      <c r="B558" s="1"/>
      <c r="C558" s="1"/>
      <c r="D558" s="1"/>
      <c r="E558" s="1"/>
      <c r="F558" s="1"/>
      <c r="G558" s="1"/>
      <c r="H558" s="1"/>
      <c r="I558" s="1"/>
      <c r="J558" s="1"/>
      <c r="K558" s="1"/>
      <c r="L558" s="8"/>
      <c r="M558" s="1"/>
      <c r="N558" s="1"/>
      <c r="O558" s="1"/>
      <c r="P558" s="1"/>
      <c r="Q558" s="1"/>
      <c r="R558" s="8"/>
      <c r="S558" s="1"/>
      <c r="T558" s="1"/>
      <c r="U558" s="1"/>
      <c r="V558" s="1"/>
      <c r="W558" s="8"/>
      <c r="X558" s="1"/>
      <c r="Y558" s="1"/>
      <c r="Z558" s="1"/>
      <c r="AA558" s="1"/>
      <c r="AB558" s="1"/>
      <c r="AC558" s="8"/>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row>
    <row r="559" spans="1:57" ht="14.25" customHeight="1" x14ac:dyDescent="0.75">
      <c r="A559" s="8"/>
      <c r="B559" s="1"/>
      <c r="C559" s="1"/>
      <c r="D559" s="1"/>
      <c r="E559" s="1"/>
      <c r="F559" s="1"/>
      <c r="G559" s="1"/>
      <c r="H559" s="1"/>
      <c r="I559" s="1"/>
      <c r="J559" s="1"/>
      <c r="K559" s="1"/>
      <c r="L559" s="8"/>
      <c r="M559" s="1"/>
      <c r="N559" s="1"/>
      <c r="O559" s="1"/>
      <c r="P559" s="1"/>
      <c r="Q559" s="1"/>
      <c r="R559" s="8"/>
      <c r="S559" s="1"/>
      <c r="T559" s="1"/>
      <c r="U559" s="1"/>
      <c r="V559" s="1"/>
      <c r="W559" s="8"/>
      <c r="X559" s="1"/>
      <c r="Y559" s="1"/>
      <c r="Z559" s="1"/>
      <c r="AA559" s="1"/>
      <c r="AB559" s="1"/>
      <c r="AC559" s="8"/>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row>
    <row r="560" spans="1:57" ht="14.25" customHeight="1" x14ac:dyDescent="0.75">
      <c r="A560" s="8"/>
      <c r="B560" s="1"/>
      <c r="C560" s="1"/>
      <c r="D560" s="1"/>
      <c r="E560" s="1"/>
      <c r="F560" s="1"/>
      <c r="G560" s="1"/>
      <c r="H560" s="1"/>
      <c r="I560" s="1"/>
      <c r="J560" s="1"/>
      <c r="K560" s="1"/>
      <c r="L560" s="8"/>
      <c r="M560" s="1"/>
      <c r="N560" s="1"/>
      <c r="O560" s="1"/>
      <c r="P560" s="1"/>
      <c r="Q560" s="1"/>
      <c r="R560" s="8"/>
      <c r="S560" s="1"/>
      <c r="T560" s="1"/>
      <c r="U560" s="1"/>
      <c r="V560" s="1"/>
      <c r="W560" s="8"/>
      <c r="X560" s="1"/>
      <c r="Y560" s="1"/>
      <c r="Z560" s="1"/>
      <c r="AA560" s="1"/>
      <c r="AB560" s="1"/>
      <c r="AC560" s="8"/>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row>
    <row r="561" spans="1:57" ht="14.25" customHeight="1" x14ac:dyDescent="0.75">
      <c r="A561" s="8"/>
      <c r="B561" s="1"/>
      <c r="C561" s="1"/>
      <c r="D561" s="1"/>
      <c r="E561" s="1"/>
      <c r="F561" s="1"/>
      <c r="G561" s="1"/>
      <c r="H561" s="1"/>
      <c r="I561" s="1"/>
      <c r="J561" s="1"/>
      <c r="K561" s="1"/>
      <c r="L561" s="8"/>
      <c r="M561" s="1"/>
      <c r="N561" s="1"/>
      <c r="O561" s="1"/>
      <c r="P561" s="1"/>
      <c r="Q561" s="1"/>
      <c r="R561" s="8"/>
      <c r="S561" s="1"/>
      <c r="T561" s="1"/>
      <c r="U561" s="1"/>
      <c r="V561" s="1"/>
      <c r="W561" s="8"/>
      <c r="X561" s="1"/>
      <c r="Y561" s="1"/>
      <c r="Z561" s="1"/>
      <c r="AA561" s="1"/>
      <c r="AB561" s="1"/>
      <c r="AC561" s="8"/>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row>
    <row r="562" spans="1:57" ht="14.25" customHeight="1" x14ac:dyDescent="0.75">
      <c r="A562" s="8"/>
      <c r="B562" s="1"/>
      <c r="C562" s="1"/>
      <c r="D562" s="1"/>
      <c r="E562" s="1"/>
      <c r="F562" s="1"/>
      <c r="G562" s="1"/>
      <c r="H562" s="1"/>
      <c r="I562" s="1"/>
      <c r="J562" s="1"/>
      <c r="K562" s="1"/>
      <c r="L562" s="8"/>
      <c r="M562" s="1"/>
      <c r="N562" s="1"/>
      <c r="O562" s="1"/>
      <c r="P562" s="1"/>
      <c r="Q562" s="1"/>
      <c r="R562" s="8"/>
      <c r="S562" s="1"/>
      <c r="T562" s="1"/>
      <c r="U562" s="1"/>
      <c r="V562" s="1"/>
      <c r="W562" s="8"/>
      <c r="X562" s="1"/>
      <c r="Y562" s="1"/>
      <c r="Z562" s="1"/>
      <c r="AA562" s="1"/>
      <c r="AB562" s="1"/>
      <c r="AC562" s="8"/>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row>
    <row r="563" spans="1:57" ht="14.25" customHeight="1" x14ac:dyDescent="0.75">
      <c r="A563" s="8"/>
      <c r="B563" s="1"/>
      <c r="C563" s="1"/>
      <c r="D563" s="1"/>
      <c r="E563" s="1"/>
      <c r="F563" s="1"/>
      <c r="G563" s="1"/>
      <c r="H563" s="1"/>
      <c r="I563" s="1"/>
      <c r="J563" s="1"/>
      <c r="K563" s="1"/>
      <c r="L563" s="8"/>
      <c r="M563" s="1"/>
      <c r="N563" s="1"/>
      <c r="O563" s="1"/>
      <c r="P563" s="1"/>
      <c r="Q563" s="1"/>
      <c r="R563" s="8"/>
      <c r="S563" s="1"/>
      <c r="T563" s="1"/>
      <c r="U563" s="1"/>
      <c r="V563" s="1"/>
      <c r="W563" s="8"/>
      <c r="X563" s="1"/>
      <c r="Y563" s="1"/>
      <c r="Z563" s="1"/>
      <c r="AA563" s="1"/>
      <c r="AB563" s="1"/>
      <c r="AC563" s="8"/>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row>
    <row r="564" spans="1:57" ht="14.25" customHeight="1" x14ac:dyDescent="0.75">
      <c r="A564" s="8"/>
      <c r="B564" s="1"/>
      <c r="C564" s="1"/>
      <c r="D564" s="1"/>
      <c r="E564" s="1"/>
      <c r="F564" s="1"/>
      <c r="G564" s="1"/>
      <c r="H564" s="1"/>
      <c r="I564" s="1"/>
      <c r="J564" s="1"/>
      <c r="K564" s="1"/>
      <c r="L564" s="8"/>
      <c r="M564" s="1"/>
      <c r="N564" s="1"/>
      <c r="O564" s="1"/>
      <c r="P564" s="1"/>
      <c r="Q564" s="1"/>
      <c r="R564" s="8"/>
      <c r="S564" s="1"/>
      <c r="T564" s="1"/>
      <c r="U564" s="1"/>
      <c r="V564" s="1"/>
      <c r="W564" s="8"/>
      <c r="X564" s="1"/>
      <c r="Y564" s="1"/>
      <c r="Z564" s="1"/>
      <c r="AA564" s="1"/>
      <c r="AB564" s="1"/>
      <c r="AC564" s="8"/>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row>
    <row r="565" spans="1:57" ht="14.25" customHeight="1" x14ac:dyDescent="0.75">
      <c r="A565" s="8"/>
      <c r="B565" s="1"/>
      <c r="C565" s="1"/>
      <c r="D565" s="1"/>
      <c r="E565" s="1"/>
      <c r="F565" s="1"/>
      <c r="G565" s="1"/>
      <c r="H565" s="1"/>
      <c r="I565" s="1"/>
      <c r="J565" s="1"/>
      <c r="K565" s="1"/>
      <c r="L565" s="8"/>
      <c r="M565" s="1"/>
      <c r="N565" s="1"/>
      <c r="O565" s="1"/>
      <c r="P565" s="1"/>
      <c r="Q565" s="1"/>
      <c r="R565" s="8"/>
      <c r="S565" s="1"/>
      <c r="T565" s="1"/>
      <c r="U565" s="1"/>
      <c r="V565" s="1"/>
      <c r="W565" s="8"/>
      <c r="X565" s="1"/>
      <c r="Y565" s="1"/>
      <c r="Z565" s="1"/>
      <c r="AA565" s="1"/>
      <c r="AB565" s="1"/>
      <c r="AC565" s="8"/>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row>
    <row r="566" spans="1:57" ht="14.25" customHeight="1" x14ac:dyDescent="0.75">
      <c r="A566" s="8"/>
      <c r="B566" s="1"/>
      <c r="C566" s="1"/>
      <c r="D566" s="1"/>
      <c r="E566" s="1"/>
      <c r="F566" s="1"/>
      <c r="G566" s="1"/>
      <c r="H566" s="1"/>
      <c r="I566" s="1"/>
      <c r="J566" s="1"/>
      <c r="K566" s="1"/>
      <c r="L566" s="8"/>
      <c r="M566" s="1"/>
      <c r="N566" s="1"/>
      <c r="O566" s="1"/>
      <c r="P566" s="1"/>
      <c r="Q566" s="1"/>
      <c r="R566" s="8"/>
      <c r="S566" s="1"/>
      <c r="T566" s="1"/>
      <c r="U566" s="1"/>
      <c r="V566" s="1"/>
      <c r="W566" s="8"/>
      <c r="X566" s="1"/>
      <c r="Y566" s="1"/>
      <c r="Z566" s="1"/>
      <c r="AA566" s="1"/>
      <c r="AB566" s="1"/>
      <c r="AC566" s="8"/>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row>
    <row r="567" spans="1:57" ht="14.25" customHeight="1" x14ac:dyDescent="0.75">
      <c r="A567" s="8"/>
      <c r="B567" s="1"/>
      <c r="C567" s="1"/>
      <c r="D567" s="1"/>
      <c r="E567" s="1"/>
      <c r="F567" s="1"/>
      <c r="G567" s="1"/>
      <c r="H567" s="1"/>
      <c r="I567" s="1"/>
      <c r="J567" s="1"/>
      <c r="K567" s="1"/>
      <c r="L567" s="8"/>
      <c r="M567" s="1"/>
      <c r="N567" s="1"/>
      <c r="O567" s="1"/>
      <c r="P567" s="1"/>
      <c r="Q567" s="1"/>
      <c r="R567" s="8"/>
      <c r="S567" s="1"/>
      <c r="T567" s="1"/>
      <c r="U567" s="1"/>
      <c r="V567" s="1"/>
      <c r="W567" s="8"/>
      <c r="X567" s="1"/>
      <c r="Y567" s="1"/>
      <c r="Z567" s="1"/>
      <c r="AA567" s="1"/>
      <c r="AB567" s="1"/>
      <c r="AC567" s="8"/>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row>
    <row r="568" spans="1:57" ht="14.25" customHeight="1" x14ac:dyDescent="0.75">
      <c r="A568" s="8"/>
      <c r="B568" s="1"/>
      <c r="C568" s="1"/>
      <c r="D568" s="1"/>
      <c r="E568" s="1"/>
      <c r="F568" s="1"/>
      <c r="G568" s="1"/>
      <c r="H568" s="1"/>
      <c r="I568" s="1"/>
      <c r="J568" s="1"/>
      <c r="K568" s="1"/>
      <c r="L568" s="8"/>
      <c r="M568" s="1"/>
      <c r="N568" s="1"/>
      <c r="O568" s="1"/>
      <c r="P568" s="1"/>
      <c r="Q568" s="1"/>
      <c r="R568" s="8"/>
      <c r="S568" s="1"/>
      <c r="T568" s="1"/>
      <c r="U568" s="1"/>
      <c r="V568" s="1"/>
      <c r="W568" s="8"/>
      <c r="X568" s="1"/>
      <c r="Y568" s="1"/>
      <c r="Z568" s="1"/>
      <c r="AA568" s="1"/>
      <c r="AB568" s="1"/>
      <c r="AC568" s="8"/>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row>
    <row r="569" spans="1:57" ht="14.25" customHeight="1" x14ac:dyDescent="0.75">
      <c r="A569" s="8"/>
      <c r="B569" s="1"/>
      <c r="C569" s="1"/>
      <c r="D569" s="1"/>
      <c r="E569" s="1"/>
      <c r="F569" s="1"/>
      <c r="G569" s="1"/>
      <c r="H569" s="1"/>
      <c r="I569" s="1"/>
      <c r="J569" s="1"/>
      <c r="K569" s="1"/>
      <c r="L569" s="8"/>
      <c r="M569" s="1"/>
      <c r="N569" s="1"/>
      <c r="O569" s="1"/>
      <c r="P569" s="1"/>
      <c r="Q569" s="1"/>
      <c r="R569" s="8"/>
      <c r="S569" s="1"/>
      <c r="T569" s="1"/>
      <c r="U569" s="1"/>
      <c r="V569" s="1"/>
      <c r="W569" s="8"/>
      <c r="X569" s="1"/>
      <c r="Y569" s="1"/>
      <c r="Z569" s="1"/>
      <c r="AA569" s="1"/>
      <c r="AB569" s="1"/>
      <c r="AC569" s="8"/>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row>
    <row r="570" spans="1:57" ht="14.25" customHeight="1" x14ac:dyDescent="0.75">
      <c r="A570" s="8"/>
      <c r="B570" s="1"/>
      <c r="C570" s="1"/>
      <c r="D570" s="1"/>
      <c r="E570" s="1"/>
      <c r="F570" s="1"/>
      <c r="G570" s="1"/>
      <c r="H570" s="1"/>
      <c r="I570" s="1"/>
      <c r="J570" s="1"/>
      <c r="K570" s="1"/>
      <c r="L570" s="8"/>
      <c r="M570" s="1"/>
      <c r="N570" s="1"/>
      <c r="O570" s="1"/>
      <c r="P570" s="1"/>
      <c r="Q570" s="1"/>
      <c r="R570" s="8"/>
      <c r="S570" s="1"/>
      <c r="T570" s="1"/>
      <c r="U570" s="1"/>
      <c r="V570" s="1"/>
      <c r="W570" s="8"/>
      <c r="X570" s="1"/>
      <c r="Y570" s="1"/>
      <c r="Z570" s="1"/>
      <c r="AA570" s="1"/>
      <c r="AB570" s="1"/>
      <c r="AC570" s="8"/>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row>
    <row r="571" spans="1:57" ht="14.25" customHeight="1" x14ac:dyDescent="0.75">
      <c r="A571" s="8"/>
      <c r="B571" s="1"/>
      <c r="C571" s="1"/>
      <c r="D571" s="1"/>
      <c r="E571" s="1"/>
      <c r="F571" s="1"/>
      <c r="G571" s="1"/>
      <c r="H571" s="1"/>
      <c r="I571" s="1"/>
      <c r="J571" s="1"/>
      <c r="K571" s="1"/>
      <c r="L571" s="8"/>
      <c r="M571" s="1"/>
      <c r="N571" s="1"/>
      <c r="O571" s="1"/>
      <c r="P571" s="1"/>
      <c r="Q571" s="1"/>
      <c r="R571" s="8"/>
      <c r="S571" s="1"/>
      <c r="T571" s="1"/>
      <c r="U571" s="1"/>
      <c r="V571" s="1"/>
      <c r="W571" s="8"/>
      <c r="X571" s="1"/>
      <c r="Y571" s="1"/>
      <c r="Z571" s="1"/>
      <c r="AA571" s="1"/>
      <c r="AB571" s="1"/>
      <c r="AC571" s="8"/>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row>
    <row r="572" spans="1:57" ht="14.25" customHeight="1" x14ac:dyDescent="0.75">
      <c r="A572" s="8"/>
      <c r="B572" s="1"/>
      <c r="C572" s="1"/>
      <c r="D572" s="1"/>
      <c r="E572" s="1"/>
      <c r="F572" s="1"/>
      <c r="G572" s="1"/>
      <c r="H572" s="1"/>
      <c r="I572" s="1"/>
      <c r="J572" s="1"/>
      <c r="K572" s="1"/>
      <c r="L572" s="8"/>
      <c r="M572" s="1"/>
      <c r="N572" s="1"/>
      <c r="O572" s="1"/>
      <c r="P572" s="1"/>
      <c r="Q572" s="1"/>
      <c r="R572" s="8"/>
      <c r="S572" s="1"/>
      <c r="T572" s="1"/>
      <c r="U572" s="1"/>
      <c r="V572" s="1"/>
      <c r="W572" s="8"/>
      <c r="X572" s="1"/>
      <c r="Y572" s="1"/>
      <c r="Z572" s="1"/>
      <c r="AA572" s="1"/>
      <c r="AB572" s="1"/>
      <c r="AC572" s="8"/>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row>
    <row r="573" spans="1:57" ht="14.25" customHeight="1" x14ac:dyDescent="0.75">
      <c r="A573" s="8"/>
      <c r="B573" s="1"/>
      <c r="C573" s="1"/>
      <c r="D573" s="1"/>
      <c r="E573" s="1"/>
      <c r="F573" s="1"/>
      <c r="G573" s="1"/>
      <c r="H573" s="1"/>
      <c r="I573" s="1"/>
      <c r="J573" s="1"/>
      <c r="K573" s="1"/>
      <c r="L573" s="8"/>
      <c r="M573" s="1"/>
      <c r="N573" s="1"/>
      <c r="O573" s="1"/>
      <c r="P573" s="1"/>
      <c r="Q573" s="1"/>
      <c r="R573" s="8"/>
      <c r="S573" s="1"/>
      <c r="T573" s="1"/>
      <c r="U573" s="1"/>
      <c r="V573" s="1"/>
      <c r="W573" s="8"/>
      <c r="X573" s="1"/>
      <c r="Y573" s="1"/>
      <c r="Z573" s="1"/>
      <c r="AA573" s="1"/>
      <c r="AB573" s="1"/>
      <c r="AC573" s="8"/>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row>
    <row r="574" spans="1:57" ht="14.25" customHeight="1" x14ac:dyDescent="0.75">
      <c r="A574" s="8"/>
      <c r="B574" s="1"/>
      <c r="C574" s="1"/>
      <c r="D574" s="1"/>
      <c r="E574" s="1"/>
      <c r="F574" s="1"/>
      <c r="G574" s="1"/>
      <c r="H574" s="1"/>
      <c r="I574" s="1"/>
      <c r="J574" s="1"/>
      <c r="K574" s="1"/>
      <c r="L574" s="8"/>
      <c r="M574" s="1"/>
      <c r="N574" s="1"/>
      <c r="O574" s="1"/>
      <c r="P574" s="1"/>
      <c r="Q574" s="1"/>
      <c r="R574" s="8"/>
      <c r="S574" s="1"/>
      <c r="T574" s="1"/>
      <c r="U574" s="1"/>
      <c r="V574" s="1"/>
      <c r="W574" s="8"/>
      <c r="X574" s="1"/>
      <c r="Y574" s="1"/>
      <c r="Z574" s="1"/>
      <c r="AA574" s="1"/>
      <c r="AB574" s="1"/>
      <c r="AC574" s="8"/>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row>
    <row r="575" spans="1:57" ht="14.25" customHeight="1" x14ac:dyDescent="0.75">
      <c r="A575" s="8"/>
      <c r="B575" s="1"/>
      <c r="C575" s="1"/>
      <c r="D575" s="1"/>
      <c r="E575" s="1"/>
      <c r="F575" s="1"/>
      <c r="G575" s="1"/>
      <c r="H575" s="1"/>
      <c r="I575" s="1"/>
      <c r="J575" s="1"/>
      <c r="K575" s="1"/>
      <c r="L575" s="8"/>
      <c r="M575" s="1"/>
      <c r="N575" s="1"/>
      <c r="O575" s="1"/>
      <c r="P575" s="1"/>
      <c r="Q575" s="1"/>
      <c r="R575" s="8"/>
      <c r="S575" s="1"/>
      <c r="T575" s="1"/>
      <c r="U575" s="1"/>
      <c r="V575" s="1"/>
      <c r="W575" s="8"/>
      <c r="X575" s="1"/>
      <c r="Y575" s="1"/>
      <c r="Z575" s="1"/>
      <c r="AA575" s="1"/>
      <c r="AB575" s="1"/>
      <c r="AC575" s="8"/>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row>
    <row r="576" spans="1:57" ht="14.25" customHeight="1" x14ac:dyDescent="0.75">
      <c r="A576" s="8"/>
      <c r="B576" s="1"/>
      <c r="C576" s="1"/>
      <c r="D576" s="1"/>
      <c r="E576" s="1"/>
      <c r="F576" s="1"/>
      <c r="G576" s="1"/>
      <c r="H576" s="1"/>
      <c r="I576" s="1"/>
      <c r="J576" s="1"/>
      <c r="K576" s="1"/>
      <c r="L576" s="8"/>
      <c r="M576" s="1"/>
      <c r="N576" s="1"/>
      <c r="O576" s="1"/>
      <c r="P576" s="1"/>
      <c r="Q576" s="1"/>
      <c r="R576" s="8"/>
      <c r="S576" s="1"/>
      <c r="T576" s="1"/>
      <c r="U576" s="1"/>
      <c r="V576" s="1"/>
      <c r="W576" s="8"/>
      <c r="X576" s="1"/>
      <c r="Y576" s="1"/>
      <c r="Z576" s="1"/>
      <c r="AA576" s="1"/>
      <c r="AB576" s="1"/>
      <c r="AC576" s="8"/>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row>
    <row r="577" spans="1:57" ht="14.25" customHeight="1" x14ac:dyDescent="0.75">
      <c r="A577" s="8"/>
      <c r="B577" s="1"/>
      <c r="C577" s="1"/>
      <c r="D577" s="1"/>
      <c r="E577" s="1"/>
      <c r="F577" s="1"/>
      <c r="G577" s="1"/>
      <c r="H577" s="1"/>
      <c r="I577" s="1"/>
      <c r="J577" s="1"/>
      <c r="K577" s="1"/>
      <c r="L577" s="8"/>
      <c r="M577" s="1"/>
      <c r="N577" s="1"/>
      <c r="O577" s="1"/>
      <c r="P577" s="1"/>
      <c r="Q577" s="1"/>
      <c r="R577" s="8"/>
      <c r="S577" s="1"/>
      <c r="T577" s="1"/>
      <c r="U577" s="1"/>
      <c r="V577" s="1"/>
      <c r="W577" s="8"/>
      <c r="X577" s="1"/>
      <c r="Y577" s="1"/>
      <c r="Z577" s="1"/>
      <c r="AA577" s="1"/>
      <c r="AB577" s="1"/>
      <c r="AC577" s="8"/>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row>
    <row r="578" spans="1:57" ht="14.25" customHeight="1" x14ac:dyDescent="0.75">
      <c r="A578" s="8"/>
      <c r="B578" s="1"/>
      <c r="C578" s="1"/>
      <c r="D578" s="1"/>
      <c r="E578" s="1"/>
      <c r="F578" s="1"/>
      <c r="G578" s="1"/>
      <c r="H578" s="1"/>
      <c r="I578" s="1"/>
      <c r="J578" s="1"/>
      <c r="K578" s="1"/>
      <c r="L578" s="8"/>
      <c r="M578" s="1"/>
      <c r="N578" s="1"/>
      <c r="O578" s="1"/>
      <c r="P578" s="1"/>
      <c r="Q578" s="1"/>
      <c r="R578" s="8"/>
      <c r="S578" s="1"/>
      <c r="T578" s="1"/>
      <c r="U578" s="1"/>
      <c r="V578" s="1"/>
      <c r="W578" s="8"/>
      <c r="X578" s="1"/>
      <c r="Y578" s="1"/>
      <c r="Z578" s="1"/>
      <c r="AA578" s="1"/>
      <c r="AB578" s="1"/>
      <c r="AC578" s="8"/>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row>
    <row r="579" spans="1:57" ht="14.25" customHeight="1" x14ac:dyDescent="0.75">
      <c r="A579" s="8"/>
      <c r="B579" s="1"/>
      <c r="C579" s="1"/>
      <c r="D579" s="1"/>
      <c r="E579" s="1"/>
      <c r="F579" s="1"/>
      <c r="G579" s="1"/>
      <c r="H579" s="1"/>
      <c r="I579" s="1"/>
      <c r="J579" s="1"/>
      <c r="K579" s="1"/>
      <c r="L579" s="8"/>
      <c r="M579" s="1"/>
      <c r="N579" s="1"/>
      <c r="O579" s="1"/>
      <c r="P579" s="1"/>
      <c r="Q579" s="1"/>
      <c r="R579" s="8"/>
      <c r="S579" s="1"/>
      <c r="T579" s="1"/>
      <c r="U579" s="1"/>
      <c r="V579" s="1"/>
      <c r="W579" s="8"/>
      <c r="X579" s="1"/>
      <c r="Y579" s="1"/>
      <c r="Z579" s="1"/>
      <c r="AA579" s="1"/>
      <c r="AB579" s="1"/>
      <c r="AC579" s="8"/>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row>
    <row r="580" spans="1:57" ht="14.25" customHeight="1" x14ac:dyDescent="0.75">
      <c r="A580" s="8"/>
      <c r="B580" s="1"/>
      <c r="C580" s="1"/>
      <c r="D580" s="1"/>
      <c r="E580" s="1"/>
      <c r="F580" s="1"/>
      <c r="G580" s="1"/>
      <c r="H580" s="1"/>
      <c r="I580" s="1"/>
      <c r="J580" s="1"/>
      <c r="K580" s="1"/>
      <c r="L580" s="8"/>
      <c r="M580" s="1"/>
      <c r="N580" s="1"/>
      <c r="O580" s="1"/>
      <c r="P580" s="1"/>
      <c r="Q580" s="1"/>
      <c r="R580" s="8"/>
      <c r="S580" s="1"/>
      <c r="T580" s="1"/>
      <c r="U580" s="1"/>
      <c r="V580" s="1"/>
      <c r="W580" s="8"/>
      <c r="X580" s="1"/>
      <c r="Y580" s="1"/>
      <c r="Z580" s="1"/>
      <c r="AA580" s="1"/>
      <c r="AB580" s="1"/>
      <c r="AC580" s="8"/>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row>
    <row r="581" spans="1:57" ht="14.25" customHeight="1" x14ac:dyDescent="0.75">
      <c r="A581" s="8"/>
      <c r="B581" s="1"/>
      <c r="C581" s="1"/>
      <c r="D581" s="1"/>
      <c r="E581" s="1"/>
      <c r="F581" s="1"/>
      <c r="G581" s="1"/>
      <c r="H581" s="1"/>
      <c r="I581" s="1"/>
      <c r="J581" s="1"/>
      <c r="K581" s="1"/>
      <c r="L581" s="8"/>
      <c r="M581" s="1"/>
      <c r="N581" s="1"/>
      <c r="O581" s="1"/>
      <c r="P581" s="1"/>
      <c r="Q581" s="1"/>
      <c r="R581" s="8"/>
      <c r="S581" s="1"/>
      <c r="T581" s="1"/>
      <c r="U581" s="1"/>
      <c r="V581" s="1"/>
      <c r="W581" s="8"/>
      <c r="X581" s="1"/>
      <c r="Y581" s="1"/>
      <c r="Z581" s="1"/>
      <c r="AA581" s="1"/>
      <c r="AB581" s="1"/>
      <c r="AC581" s="8"/>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row>
    <row r="582" spans="1:57" ht="14.25" customHeight="1" x14ac:dyDescent="0.75">
      <c r="A582" s="8"/>
      <c r="B582" s="1"/>
      <c r="C582" s="1"/>
      <c r="D582" s="1"/>
      <c r="E582" s="1"/>
      <c r="F582" s="1"/>
      <c r="G582" s="1"/>
      <c r="H582" s="1"/>
      <c r="I582" s="1"/>
      <c r="J582" s="1"/>
      <c r="K582" s="1"/>
      <c r="L582" s="8"/>
      <c r="M582" s="1"/>
      <c r="N582" s="1"/>
      <c r="O582" s="1"/>
      <c r="P582" s="1"/>
      <c r="Q582" s="1"/>
      <c r="R582" s="8"/>
      <c r="S582" s="1"/>
      <c r="T582" s="1"/>
      <c r="U582" s="1"/>
      <c r="V582" s="1"/>
      <c r="W582" s="8"/>
      <c r="X582" s="1"/>
      <c r="Y582" s="1"/>
      <c r="Z582" s="1"/>
      <c r="AA582" s="1"/>
      <c r="AB582" s="1"/>
      <c r="AC582" s="8"/>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row>
    <row r="583" spans="1:57" ht="14.25" customHeight="1" x14ac:dyDescent="0.75">
      <c r="A583" s="8"/>
      <c r="B583" s="1"/>
      <c r="C583" s="1"/>
      <c r="D583" s="1"/>
      <c r="E583" s="1"/>
      <c r="F583" s="1"/>
      <c r="G583" s="1"/>
      <c r="H583" s="1"/>
      <c r="I583" s="1"/>
      <c r="J583" s="1"/>
      <c r="K583" s="1"/>
      <c r="L583" s="8"/>
      <c r="M583" s="1"/>
      <c r="N583" s="1"/>
      <c r="O583" s="1"/>
      <c r="P583" s="1"/>
      <c r="Q583" s="1"/>
      <c r="R583" s="8"/>
      <c r="S583" s="1"/>
      <c r="T583" s="1"/>
      <c r="U583" s="1"/>
      <c r="V583" s="1"/>
      <c r="W583" s="8"/>
      <c r="X583" s="1"/>
      <c r="Y583" s="1"/>
      <c r="Z583" s="1"/>
      <c r="AA583" s="1"/>
      <c r="AB583" s="1"/>
      <c r="AC583" s="8"/>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row>
    <row r="584" spans="1:57" ht="14.25" customHeight="1" x14ac:dyDescent="0.75">
      <c r="A584" s="8"/>
      <c r="B584" s="1"/>
      <c r="C584" s="1"/>
      <c r="D584" s="1"/>
      <c r="E584" s="1"/>
      <c r="F584" s="1"/>
      <c r="G584" s="1"/>
      <c r="H584" s="1"/>
      <c r="I584" s="1"/>
      <c r="J584" s="1"/>
      <c r="K584" s="1"/>
      <c r="L584" s="8"/>
      <c r="M584" s="1"/>
      <c r="N584" s="1"/>
      <c r="O584" s="1"/>
      <c r="P584" s="1"/>
      <c r="Q584" s="1"/>
      <c r="R584" s="8"/>
      <c r="S584" s="1"/>
      <c r="T584" s="1"/>
      <c r="U584" s="1"/>
      <c r="V584" s="1"/>
      <c r="W584" s="8"/>
      <c r="X584" s="1"/>
      <c r="Y584" s="1"/>
      <c r="Z584" s="1"/>
      <c r="AA584" s="1"/>
      <c r="AB584" s="1"/>
      <c r="AC584" s="8"/>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row>
    <row r="585" spans="1:57" ht="14.25" customHeight="1" x14ac:dyDescent="0.75">
      <c r="A585" s="8"/>
      <c r="B585" s="1"/>
      <c r="C585" s="1"/>
      <c r="D585" s="1"/>
      <c r="E585" s="1"/>
      <c r="F585" s="1"/>
      <c r="G585" s="1"/>
      <c r="H585" s="1"/>
      <c r="I585" s="1"/>
      <c r="J585" s="1"/>
      <c r="K585" s="1"/>
      <c r="L585" s="8"/>
      <c r="M585" s="1"/>
      <c r="N585" s="1"/>
      <c r="O585" s="1"/>
      <c r="P585" s="1"/>
      <c r="Q585" s="1"/>
      <c r="R585" s="8"/>
      <c r="S585" s="1"/>
      <c r="T585" s="1"/>
      <c r="U585" s="1"/>
      <c r="V585" s="1"/>
      <c r="W585" s="8"/>
      <c r="X585" s="1"/>
      <c r="Y585" s="1"/>
      <c r="Z585" s="1"/>
      <c r="AA585" s="1"/>
      <c r="AB585" s="1"/>
      <c r="AC585" s="8"/>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row>
    <row r="586" spans="1:57" ht="14.25" customHeight="1" x14ac:dyDescent="0.75">
      <c r="A586" s="8"/>
      <c r="B586" s="1"/>
      <c r="C586" s="1"/>
      <c r="D586" s="1"/>
      <c r="E586" s="1"/>
      <c r="F586" s="1"/>
      <c r="G586" s="1"/>
      <c r="H586" s="1"/>
      <c r="I586" s="1"/>
      <c r="J586" s="1"/>
      <c r="K586" s="1"/>
      <c r="L586" s="8"/>
      <c r="M586" s="1"/>
      <c r="N586" s="1"/>
      <c r="O586" s="1"/>
      <c r="P586" s="1"/>
      <c r="Q586" s="1"/>
      <c r="R586" s="8"/>
      <c r="S586" s="1"/>
      <c r="T586" s="1"/>
      <c r="U586" s="1"/>
      <c r="V586" s="1"/>
      <c r="W586" s="8"/>
      <c r="X586" s="1"/>
      <c r="Y586" s="1"/>
      <c r="Z586" s="1"/>
      <c r="AA586" s="1"/>
      <c r="AB586" s="1"/>
      <c r="AC586" s="8"/>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row>
    <row r="587" spans="1:57" ht="14.25" customHeight="1" x14ac:dyDescent="0.75">
      <c r="A587" s="8"/>
      <c r="B587" s="1"/>
      <c r="C587" s="1"/>
      <c r="D587" s="1"/>
      <c r="E587" s="1"/>
      <c r="F587" s="1"/>
      <c r="G587" s="1"/>
      <c r="H587" s="1"/>
      <c r="I587" s="1"/>
      <c r="J587" s="1"/>
      <c r="K587" s="1"/>
      <c r="L587" s="8"/>
      <c r="M587" s="1"/>
      <c r="N587" s="1"/>
      <c r="O587" s="1"/>
      <c r="P587" s="1"/>
      <c r="Q587" s="1"/>
      <c r="R587" s="8"/>
      <c r="S587" s="1"/>
      <c r="T587" s="1"/>
      <c r="U587" s="1"/>
      <c r="V587" s="1"/>
      <c r="W587" s="8"/>
      <c r="X587" s="1"/>
      <c r="Y587" s="1"/>
      <c r="Z587" s="1"/>
      <c r="AA587" s="1"/>
      <c r="AB587" s="1"/>
      <c r="AC587" s="8"/>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row>
    <row r="588" spans="1:57" ht="14.25" customHeight="1" x14ac:dyDescent="0.75">
      <c r="A588" s="8"/>
      <c r="B588" s="1"/>
      <c r="C588" s="1"/>
      <c r="D588" s="1"/>
      <c r="E588" s="1"/>
      <c r="F588" s="1"/>
      <c r="G588" s="1"/>
      <c r="H588" s="1"/>
      <c r="I588" s="1"/>
      <c r="J588" s="1"/>
      <c r="K588" s="1"/>
      <c r="L588" s="8"/>
      <c r="M588" s="1"/>
      <c r="N588" s="1"/>
      <c r="O588" s="1"/>
      <c r="P588" s="1"/>
      <c r="Q588" s="1"/>
      <c r="R588" s="8"/>
      <c r="S588" s="1"/>
      <c r="T588" s="1"/>
      <c r="U588" s="1"/>
      <c r="V588" s="1"/>
      <c r="W588" s="8"/>
      <c r="X588" s="1"/>
      <c r="Y588" s="1"/>
      <c r="Z588" s="1"/>
      <c r="AA588" s="1"/>
      <c r="AB588" s="1"/>
      <c r="AC588" s="8"/>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row>
    <row r="589" spans="1:57" ht="14.25" customHeight="1" x14ac:dyDescent="0.75">
      <c r="A589" s="8"/>
      <c r="B589" s="1"/>
      <c r="C589" s="1"/>
      <c r="D589" s="1"/>
      <c r="E589" s="1"/>
      <c r="F589" s="1"/>
      <c r="G589" s="1"/>
      <c r="H589" s="1"/>
      <c r="I589" s="1"/>
      <c r="J589" s="1"/>
      <c r="K589" s="1"/>
      <c r="L589" s="8"/>
      <c r="M589" s="1"/>
      <c r="N589" s="1"/>
      <c r="O589" s="1"/>
      <c r="P589" s="1"/>
      <c r="Q589" s="1"/>
      <c r="R589" s="8"/>
      <c r="S589" s="1"/>
      <c r="T589" s="1"/>
      <c r="U589" s="1"/>
      <c r="V589" s="1"/>
      <c r="W589" s="8"/>
      <c r="X589" s="1"/>
      <c r="Y589" s="1"/>
      <c r="Z589" s="1"/>
      <c r="AA589" s="1"/>
      <c r="AB589" s="1"/>
      <c r="AC589" s="8"/>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row>
    <row r="590" spans="1:57" ht="14.25" customHeight="1" x14ac:dyDescent="0.75">
      <c r="A590" s="8"/>
      <c r="B590" s="1"/>
      <c r="C590" s="1"/>
      <c r="D590" s="1"/>
      <c r="E590" s="1"/>
      <c r="F590" s="1"/>
      <c r="G590" s="1"/>
      <c r="H590" s="1"/>
      <c r="I590" s="1"/>
      <c r="J590" s="1"/>
      <c r="K590" s="1"/>
      <c r="L590" s="8"/>
      <c r="M590" s="1"/>
      <c r="N590" s="1"/>
      <c r="O590" s="1"/>
      <c r="P590" s="1"/>
      <c r="Q590" s="1"/>
      <c r="R590" s="8"/>
      <c r="S590" s="1"/>
      <c r="T590" s="1"/>
      <c r="U590" s="1"/>
      <c r="V590" s="1"/>
      <c r="W590" s="8"/>
      <c r="X590" s="1"/>
      <c r="Y590" s="1"/>
      <c r="Z590" s="1"/>
      <c r="AA590" s="1"/>
      <c r="AB590" s="1"/>
      <c r="AC590" s="8"/>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row>
    <row r="591" spans="1:57" ht="14.25" customHeight="1" x14ac:dyDescent="0.75">
      <c r="A591" s="8"/>
      <c r="B591" s="1"/>
      <c r="C591" s="1"/>
      <c r="D591" s="1"/>
      <c r="E591" s="1"/>
      <c r="F591" s="1"/>
      <c r="G591" s="1"/>
      <c r="H591" s="1"/>
      <c r="I591" s="1"/>
      <c r="J591" s="1"/>
      <c r="K591" s="1"/>
      <c r="L591" s="8"/>
      <c r="M591" s="1"/>
      <c r="N591" s="1"/>
      <c r="O591" s="1"/>
      <c r="P591" s="1"/>
      <c r="Q591" s="1"/>
      <c r="R591" s="8"/>
      <c r="S591" s="1"/>
      <c r="T591" s="1"/>
      <c r="U591" s="1"/>
      <c r="V591" s="1"/>
      <c r="W591" s="8"/>
      <c r="X591" s="1"/>
      <c r="Y591" s="1"/>
      <c r="Z591" s="1"/>
      <c r="AA591" s="1"/>
      <c r="AB591" s="1"/>
      <c r="AC591" s="8"/>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row>
    <row r="592" spans="1:57" ht="14.25" customHeight="1" x14ac:dyDescent="0.75">
      <c r="A592" s="8"/>
      <c r="B592" s="1"/>
      <c r="C592" s="1"/>
      <c r="D592" s="1"/>
      <c r="E592" s="1"/>
      <c r="F592" s="1"/>
      <c r="G592" s="1"/>
      <c r="H592" s="1"/>
      <c r="I592" s="1"/>
      <c r="J592" s="1"/>
      <c r="K592" s="1"/>
      <c r="L592" s="8"/>
      <c r="M592" s="1"/>
      <c r="N592" s="1"/>
      <c r="O592" s="1"/>
      <c r="P592" s="1"/>
      <c r="Q592" s="1"/>
      <c r="R592" s="8"/>
      <c r="S592" s="1"/>
      <c r="T592" s="1"/>
      <c r="U592" s="1"/>
      <c r="V592" s="1"/>
      <c r="W592" s="8"/>
      <c r="X592" s="1"/>
      <c r="Y592" s="1"/>
      <c r="Z592" s="1"/>
      <c r="AA592" s="1"/>
      <c r="AB592" s="1"/>
      <c r="AC592" s="8"/>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row>
    <row r="593" spans="1:57" ht="14.25" customHeight="1" x14ac:dyDescent="0.75">
      <c r="A593" s="8"/>
      <c r="B593" s="1"/>
      <c r="C593" s="1"/>
      <c r="D593" s="1"/>
      <c r="E593" s="1"/>
      <c r="F593" s="1"/>
      <c r="G593" s="1"/>
      <c r="H593" s="1"/>
      <c r="I593" s="1"/>
      <c r="J593" s="1"/>
      <c r="K593" s="1"/>
      <c r="L593" s="8"/>
      <c r="M593" s="1"/>
      <c r="N593" s="1"/>
      <c r="O593" s="1"/>
      <c r="P593" s="1"/>
      <c r="Q593" s="1"/>
      <c r="R593" s="8"/>
      <c r="S593" s="1"/>
      <c r="T593" s="1"/>
      <c r="U593" s="1"/>
      <c r="V593" s="1"/>
      <c r="W593" s="8"/>
      <c r="X593" s="1"/>
      <c r="Y593" s="1"/>
      <c r="Z593" s="1"/>
      <c r="AA593" s="1"/>
      <c r="AB593" s="1"/>
      <c r="AC593" s="8"/>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row>
    <row r="594" spans="1:57" ht="14.25" customHeight="1" x14ac:dyDescent="0.75">
      <c r="A594" s="8"/>
      <c r="B594" s="1"/>
      <c r="C594" s="1"/>
      <c r="D594" s="1"/>
      <c r="E594" s="1"/>
      <c r="F594" s="1"/>
      <c r="G594" s="1"/>
      <c r="H594" s="1"/>
      <c r="I594" s="1"/>
      <c r="J594" s="1"/>
      <c r="K594" s="1"/>
      <c r="L594" s="8"/>
      <c r="M594" s="1"/>
      <c r="N594" s="1"/>
      <c r="O594" s="1"/>
      <c r="P594" s="1"/>
      <c r="Q594" s="1"/>
      <c r="R594" s="8"/>
      <c r="S594" s="1"/>
      <c r="T594" s="1"/>
      <c r="U594" s="1"/>
      <c r="V594" s="1"/>
      <c r="W594" s="8"/>
      <c r="X594" s="1"/>
      <c r="Y594" s="1"/>
      <c r="Z594" s="1"/>
      <c r="AA594" s="1"/>
      <c r="AB594" s="1"/>
      <c r="AC594" s="8"/>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row>
    <row r="595" spans="1:57" ht="14.25" customHeight="1" x14ac:dyDescent="0.75">
      <c r="A595" s="8"/>
      <c r="B595" s="1"/>
      <c r="C595" s="1"/>
      <c r="D595" s="1"/>
      <c r="E595" s="1"/>
      <c r="F595" s="1"/>
      <c r="G595" s="1"/>
      <c r="H595" s="1"/>
      <c r="I595" s="1"/>
      <c r="J595" s="1"/>
      <c r="K595" s="1"/>
      <c r="L595" s="8"/>
      <c r="M595" s="1"/>
      <c r="N595" s="1"/>
      <c r="O595" s="1"/>
      <c r="P595" s="1"/>
      <c r="Q595" s="1"/>
      <c r="R595" s="8"/>
      <c r="S595" s="1"/>
      <c r="T595" s="1"/>
      <c r="U595" s="1"/>
      <c r="V595" s="1"/>
      <c r="W595" s="8"/>
      <c r="X595" s="1"/>
      <c r="Y595" s="1"/>
      <c r="Z595" s="1"/>
      <c r="AA595" s="1"/>
      <c r="AB595" s="1"/>
      <c r="AC595" s="8"/>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row>
    <row r="596" spans="1:57" ht="14.25" customHeight="1" x14ac:dyDescent="0.75">
      <c r="A596" s="8"/>
      <c r="B596" s="1"/>
      <c r="C596" s="1"/>
      <c r="D596" s="1"/>
      <c r="E596" s="1"/>
      <c r="F596" s="1"/>
      <c r="G596" s="1"/>
      <c r="H596" s="1"/>
      <c r="I596" s="1"/>
      <c r="J596" s="1"/>
      <c r="K596" s="1"/>
      <c r="L596" s="8"/>
      <c r="M596" s="1"/>
      <c r="N596" s="1"/>
      <c r="O596" s="1"/>
      <c r="P596" s="1"/>
      <c r="Q596" s="1"/>
      <c r="R596" s="8"/>
      <c r="S596" s="1"/>
      <c r="T596" s="1"/>
      <c r="U596" s="1"/>
      <c r="V596" s="1"/>
      <c r="W596" s="8"/>
      <c r="X596" s="1"/>
      <c r="Y596" s="1"/>
      <c r="Z596" s="1"/>
      <c r="AA596" s="1"/>
      <c r="AB596" s="1"/>
      <c r="AC596" s="8"/>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row>
    <row r="597" spans="1:57" ht="14.25" customHeight="1" x14ac:dyDescent="0.75">
      <c r="A597" s="8"/>
      <c r="B597" s="1"/>
      <c r="C597" s="1"/>
      <c r="D597" s="1"/>
      <c r="E597" s="1"/>
      <c r="F597" s="1"/>
      <c r="G597" s="1"/>
      <c r="H597" s="1"/>
      <c r="I597" s="1"/>
      <c r="J597" s="1"/>
      <c r="K597" s="1"/>
      <c r="L597" s="8"/>
      <c r="M597" s="1"/>
      <c r="N597" s="1"/>
      <c r="O597" s="1"/>
      <c r="P597" s="1"/>
      <c r="Q597" s="1"/>
      <c r="R597" s="8"/>
      <c r="S597" s="1"/>
      <c r="T597" s="1"/>
      <c r="U597" s="1"/>
      <c r="V597" s="1"/>
      <c r="W597" s="8"/>
      <c r="X597" s="1"/>
      <c r="Y597" s="1"/>
      <c r="Z597" s="1"/>
      <c r="AA597" s="1"/>
      <c r="AB597" s="1"/>
      <c r="AC597" s="8"/>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row>
    <row r="598" spans="1:57" ht="14.25" customHeight="1" x14ac:dyDescent="0.75">
      <c r="A598" s="8"/>
      <c r="B598" s="1"/>
      <c r="C598" s="1"/>
      <c r="D598" s="1"/>
      <c r="E598" s="1"/>
      <c r="F598" s="1"/>
      <c r="G598" s="1"/>
      <c r="H598" s="1"/>
      <c r="I598" s="1"/>
      <c r="J598" s="1"/>
      <c r="K598" s="1"/>
      <c r="L598" s="8"/>
      <c r="M598" s="1"/>
      <c r="N598" s="1"/>
      <c r="O598" s="1"/>
      <c r="P598" s="1"/>
      <c r="Q598" s="1"/>
      <c r="R598" s="8"/>
      <c r="S598" s="1"/>
      <c r="T598" s="1"/>
      <c r="U598" s="1"/>
      <c r="V598" s="1"/>
      <c r="W598" s="8"/>
      <c r="X598" s="1"/>
      <c r="Y598" s="1"/>
      <c r="Z598" s="1"/>
      <c r="AA598" s="1"/>
      <c r="AB598" s="1"/>
      <c r="AC598" s="8"/>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row>
    <row r="599" spans="1:57" ht="14.25" customHeight="1" x14ac:dyDescent="0.75">
      <c r="A599" s="8"/>
      <c r="B599" s="1"/>
      <c r="C599" s="1"/>
      <c r="D599" s="1"/>
      <c r="E599" s="1"/>
      <c r="F599" s="1"/>
      <c r="G599" s="1"/>
      <c r="H599" s="1"/>
      <c r="I599" s="1"/>
      <c r="J599" s="1"/>
      <c r="K599" s="1"/>
      <c r="L599" s="8"/>
      <c r="M599" s="1"/>
      <c r="N599" s="1"/>
      <c r="O599" s="1"/>
      <c r="P599" s="1"/>
      <c r="Q599" s="1"/>
      <c r="R599" s="8"/>
      <c r="S599" s="1"/>
      <c r="T599" s="1"/>
      <c r="U599" s="1"/>
      <c r="V599" s="1"/>
      <c r="W599" s="8"/>
      <c r="X599" s="1"/>
      <c r="Y599" s="1"/>
      <c r="Z599" s="1"/>
      <c r="AA599" s="1"/>
      <c r="AB599" s="1"/>
      <c r="AC599" s="8"/>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row>
    <row r="600" spans="1:57" ht="14.25" customHeight="1" x14ac:dyDescent="0.75">
      <c r="A600" s="8"/>
      <c r="B600" s="1"/>
      <c r="C600" s="1"/>
      <c r="D600" s="1"/>
      <c r="E600" s="1"/>
      <c r="F600" s="1"/>
      <c r="G600" s="1"/>
      <c r="H600" s="1"/>
      <c r="I600" s="1"/>
      <c r="J600" s="1"/>
      <c r="K600" s="1"/>
      <c r="L600" s="8"/>
      <c r="M600" s="1"/>
      <c r="N600" s="1"/>
      <c r="O600" s="1"/>
      <c r="P600" s="1"/>
      <c r="Q600" s="1"/>
      <c r="R600" s="8"/>
      <c r="S600" s="1"/>
      <c r="T600" s="1"/>
      <c r="U600" s="1"/>
      <c r="V600" s="1"/>
      <c r="W600" s="8"/>
      <c r="X600" s="1"/>
      <c r="Y600" s="1"/>
      <c r="Z600" s="1"/>
      <c r="AA600" s="1"/>
      <c r="AB600" s="1"/>
      <c r="AC600" s="8"/>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row>
    <row r="601" spans="1:57" ht="14.25" customHeight="1" x14ac:dyDescent="0.75">
      <c r="A601" s="8"/>
      <c r="B601" s="1"/>
      <c r="C601" s="1"/>
      <c r="D601" s="1"/>
      <c r="E601" s="1"/>
      <c r="F601" s="1"/>
      <c r="G601" s="1"/>
      <c r="H601" s="1"/>
      <c r="I601" s="1"/>
      <c r="J601" s="1"/>
      <c r="K601" s="1"/>
      <c r="L601" s="8"/>
      <c r="M601" s="1"/>
      <c r="N601" s="1"/>
      <c r="O601" s="1"/>
      <c r="P601" s="1"/>
      <c r="Q601" s="1"/>
      <c r="R601" s="8"/>
      <c r="S601" s="1"/>
      <c r="T601" s="1"/>
      <c r="U601" s="1"/>
      <c r="V601" s="1"/>
      <c r="W601" s="8"/>
      <c r="X601" s="1"/>
      <c r="Y601" s="1"/>
      <c r="Z601" s="1"/>
      <c r="AA601" s="1"/>
      <c r="AB601" s="1"/>
      <c r="AC601" s="8"/>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row>
    <row r="602" spans="1:57" ht="14.25" customHeight="1" x14ac:dyDescent="0.75">
      <c r="A602" s="8"/>
      <c r="B602" s="1"/>
      <c r="C602" s="1"/>
      <c r="D602" s="1"/>
      <c r="E602" s="1"/>
      <c r="F602" s="1"/>
      <c r="G602" s="1"/>
      <c r="H602" s="1"/>
      <c r="I602" s="1"/>
      <c r="J602" s="1"/>
      <c r="K602" s="1"/>
      <c r="L602" s="8"/>
      <c r="M602" s="1"/>
      <c r="N602" s="1"/>
      <c r="O602" s="1"/>
      <c r="P602" s="1"/>
      <c r="Q602" s="1"/>
      <c r="R602" s="8"/>
      <c r="S602" s="1"/>
      <c r="T602" s="1"/>
      <c r="U602" s="1"/>
      <c r="V602" s="1"/>
      <c r="W602" s="8"/>
      <c r="X602" s="1"/>
      <c r="Y602" s="1"/>
      <c r="Z602" s="1"/>
      <c r="AA602" s="1"/>
      <c r="AB602" s="1"/>
      <c r="AC602" s="8"/>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row>
    <row r="603" spans="1:57" ht="14.25" customHeight="1" x14ac:dyDescent="0.75">
      <c r="A603" s="8"/>
      <c r="B603" s="1"/>
      <c r="C603" s="1"/>
      <c r="D603" s="1"/>
      <c r="E603" s="1"/>
      <c r="F603" s="1"/>
      <c r="G603" s="1"/>
      <c r="H603" s="1"/>
      <c r="I603" s="1"/>
      <c r="J603" s="1"/>
      <c r="K603" s="1"/>
      <c r="L603" s="8"/>
      <c r="M603" s="1"/>
      <c r="N603" s="1"/>
      <c r="O603" s="1"/>
      <c r="P603" s="1"/>
      <c r="Q603" s="1"/>
      <c r="R603" s="8"/>
      <c r="S603" s="1"/>
      <c r="T603" s="1"/>
      <c r="U603" s="1"/>
      <c r="V603" s="1"/>
      <c r="W603" s="8"/>
      <c r="X603" s="1"/>
      <c r="Y603" s="1"/>
      <c r="Z603" s="1"/>
      <c r="AA603" s="1"/>
      <c r="AB603" s="1"/>
      <c r="AC603" s="8"/>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row>
    <row r="604" spans="1:57" ht="14.25" customHeight="1" x14ac:dyDescent="0.75">
      <c r="A604" s="8"/>
      <c r="B604" s="1"/>
      <c r="C604" s="1"/>
      <c r="D604" s="1"/>
      <c r="E604" s="1"/>
      <c r="F604" s="1"/>
      <c r="G604" s="1"/>
      <c r="H604" s="1"/>
      <c r="I604" s="1"/>
      <c r="J604" s="1"/>
      <c r="K604" s="1"/>
      <c r="L604" s="8"/>
      <c r="M604" s="1"/>
      <c r="N604" s="1"/>
      <c r="O604" s="1"/>
      <c r="P604" s="1"/>
      <c r="Q604" s="1"/>
      <c r="R604" s="8"/>
      <c r="S604" s="1"/>
      <c r="T604" s="1"/>
      <c r="U604" s="1"/>
      <c r="V604" s="1"/>
      <c r="W604" s="8"/>
      <c r="X604" s="1"/>
      <c r="Y604" s="1"/>
      <c r="Z604" s="1"/>
      <c r="AA604" s="1"/>
      <c r="AB604" s="1"/>
      <c r="AC604" s="8"/>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row>
    <row r="605" spans="1:57" ht="14.25" customHeight="1" x14ac:dyDescent="0.75">
      <c r="A605" s="8"/>
      <c r="B605" s="1"/>
      <c r="C605" s="1"/>
      <c r="D605" s="1"/>
      <c r="E605" s="1"/>
      <c r="F605" s="1"/>
      <c r="G605" s="1"/>
      <c r="H605" s="1"/>
      <c r="I605" s="1"/>
      <c r="J605" s="1"/>
      <c r="K605" s="1"/>
      <c r="L605" s="8"/>
      <c r="M605" s="1"/>
      <c r="N605" s="1"/>
      <c r="O605" s="1"/>
      <c r="P605" s="1"/>
      <c r="Q605" s="1"/>
      <c r="R605" s="8"/>
      <c r="S605" s="1"/>
      <c r="T605" s="1"/>
      <c r="U605" s="1"/>
      <c r="V605" s="1"/>
      <c r="W605" s="8"/>
      <c r="X605" s="1"/>
      <c r="Y605" s="1"/>
      <c r="Z605" s="1"/>
      <c r="AA605" s="1"/>
      <c r="AB605" s="1"/>
      <c r="AC605" s="8"/>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row>
    <row r="606" spans="1:57" ht="14.25" customHeight="1" x14ac:dyDescent="0.75">
      <c r="A606" s="8"/>
      <c r="B606" s="1"/>
      <c r="C606" s="1"/>
      <c r="D606" s="1"/>
      <c r="E606" s="1"/>
      <c r="F606" s="1"/>
      <c r="G606" s="1"/>
      <c r="H606" s="1"/>
      <c r="I606" s="1"/>
      <c r="J606" s="1"/>
      <c r="K606" s="1"/>
      <c r="L606" s="8"/>
      <c r="M606" s="1"/>
      <c r="N606" s="1"/>
      <c r="O606" s="1"/>
      <c r="P606" s="1"/>
      <c r="Q606" s="1"/>
      <c r="R606" s="8"/>
      <c r="S606" s="1"/>
      <c r="T606" s="1"/>
      <c r="U606" s="1"/>
      <c r="V606" s="1"/>
      <c r="W606" s="8"/>
      <c r="X606" s="1"/>
      <c r="Y606" s="1"/>
      <c r="Z606" s="1"/>
      <c r="AA606" s="1"/>
      <c r="AB606" s="1"/>
      <c r="AC606" s="8"/>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row>
    <row r="607" spans="1:57" ht="14.25" customHeight="1" x14ac:dyDescent="0.75">
      <c r="A607" s="8"/>
      <c r="B607" s="1"/>
      <c r="C607" s="1"/>
      <c r="D607" s="1"/>
      <c r="E607" s="1"/>
      <c r="F607" s="1"/>
      <c r="G607" s="1"/>
      <c r="H607" s="1"/>
      <c r="I607" s="1"/>
      <c r="J607" s="1"/>
      <c r="K607" s="1"/>
      <c r="L607" s="8"/>
      <c r="M607" s="1"/>
      <c r="N607" s="1"/>
      <c r="O607" s="1"/>
      <c r="P607" s="1"/>
      <c r="Q607" s="1"/>
      <c r="R607" s="8"/>
      <c r="S607" s="1"/>
      <c r="T607" s="1"/>
      <c r="U607" s="1"/>
      <c r="V607" s="1"/>
      <c r="W607" s="8"/>
      <c r="X607" s="1"/>
      <c r="Y607" s="1"/>
      <c r="Z607" s="1"/>
      <c r="AA607" s="1"/>
      <c r="AB607" s="1"/>
      <c r="AC607" s="8"/>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row>
    <row r="608" spans="1:57" ht="14.25" customHeight="1" x14ac:dyDescent="0.75">
      <c r="A608" s="8"/>
      <c r="B608" s="1"/>
      <c r="C608" s="1"/>
      <c r="D608" s="1"/>
      <c r="E608" s="1"/>
      <c r="F608" s="1"/>
      <c r="G608" s="1"/>
      <c r="H608" s="1"/>
      <c r="I608" s="1"/>
      <c r="J608" s="1"/>
      <c r="K608" s="1"/>
      <c r="L608" s="8"/>
      <c r="M608" s="1"/>
      <c r="N608" s="1"/>
      <c r="O608" s="1"/>
      <c r="P608" s="1"/>
      <c r="Q608" s="1"/>
      <c r="R608" s="8"/>
      <c r="S608" s="1"/>
      <c r="T608" s="1"/>
      <c r="U608" s="1"/>
      <c r="V608" s="1"/>
      <c r="W608" s="8"/>
      <c r="X608" s="1"/>
      <c r="Y608" s="1"/>
      <c r="Z608" s="1"/>
      <c r="AA608" s="1"/>
      <c r="AB608" s="1"/>
      <c r="AC608" s="8"/>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row>
    <row r="609" spans="1:57" ht="14.25" customHeight="1" x14ac:dyDescent="0.75">
      <c r="A609" s="8"/>
      <c r="B609" s="1"/>
      <c r="C609" s="1"/>
      <c r="D609" s="1"/>
      <c r="E609" s="1"/>
      <c r="F609" s="1"/>
      <c r="G609" s="1"/>
      <c r="H609" s="1"/>
      <c r="I609" s="1"/>
      <c r="J609" s="1"/>
      <c r="K609" s="1"/>
      <c r="L609" s="8"/>
      <c r="M609" s="1"/>
      <c r="N609" s="1"/>
      <c r="O609" s="1"/>
      <c r="P609" s="1"/>
      <c r="Q609" s="1"/>
      <c r="R609" s="8"/>
      <c r="S609" s="1"/>
      <c r="T609" s="1"/>
      <c r="U609" s="1"/>
      <c r="V609" s="1"/>
      <c r="W609" s="8"/>
      <c r="X609" s="1"/>
      <c r="Y609" s="1"/>
      <c r="Z609" s="1"/>
      <c r="AA609" s="1"/>
      <c r="AB609" s="1"/>
      <c r="AC609" s="8"/>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row>
    <row r="610" spans="1:57" ht="14.25" customHeight="1" x14ac:dyDescent="0.75">
      <c r="A610" s="8"/>
      <c r="B610" s="1"/>
      <c r="C610" s="1"/>
      <c r="D610" s="1"/>
      <c r="E610" s="1"/>
      <c r="F610" s="1"/>
      <c r="G610" s="1"/>
      <c r="H610" s="1"/>
      <c r="I610" s="1"/>
      <c r="J610" s="1"/>
      <c r="K610" s="1"/>
      <c r="L610" s="8"/>
      <c r="M610" s="1"/>
      <c r="N610" s="1"/>
      <c r="O610" s="1"/>
      <c r="P610" s="1"/>
      <c r="Q610" s="1"/>
      <c r="R610" s="8"/>
      <c r="S610" s="1"/>
      <c r="T610" s="1"/>
      <c r="U610" s="1"/>
      <c r="V610" s="1"/>
      <c r="W610" s="8"/>
      <c r="X610" s="1"/>
      <c r="Y610" s="1"/>
      <c r="Z610" s="1"/>
      <c r="AA610" s="1"/>
      <c r="AB610" s="1"/>
      <c r="AC610" s="8"/>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row>
    <row r="611" spans="1:57" ht="14.25" customHeight="1" x14ac:dyDescent="0.75">
      <c r="A611" s="8"/>
      <c r="B611" s="1"/>
      <c r="C611" s="1"/>
      <c r="D611" s="1"/>
      <c r="E611" s="1"/>
      <c r="F611" s="1"/>
      <c r="G611" s="1"/>
      <c r="H611" s="1"/>
      <c r="I611" s="1"/>
      <c r="J611" s="1"/>
      <c r="K611" s="1"/>
      <c r="L611" s="8"/>
      <c r="M611" s="1"/>
      <c r="N611" s="1"/>
      <c r="O611" s="1"/>
      <c r="P611" s="1"/>
      <c r="Q611" s="1"/>
      <c r="R611" s="8"/>
      <c r="S611" s="1"/>
      <c r="T611" s="1"/>
      <c r="U611" s="1"/>
      <c r="V611" s="1"/>
      <c r="W611" s="8"/>
      <c r="X611" s="1"/>
      <c r="Y611" s="1"/>
      <c r="Z611" s="1"/>
      <c r="AA611" s="1"/>
      <c r="AB611" s="1"/>
      <c r="AC611" s="8"/>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row>
    <row r="612" spans="1:57" ht="14.25" customHeight="1" x14ac:dyDescent="0.75">
      <c r="A612" s="8"/>
      <c r="B612" s="1"/>
      <c r="C612" s="1"/>
      <c r="D612" s="1"/>
      <c r="E612" s="1"/>
      <c r="F612" s="1"/>
      <c r="G612" s="1"/>
      <c r="H612" s="1"/>
      <c r="I612" s="1"/>
      <c r="J612" s="1"/>
      <c r="K612" s="1"/>
      <c r="L612" s="8"/>
      <c r="M612" s="1"/>
      <c r="N612" s="1"/>
      <c r="O612" s="1"/>
      <c r="P612" s="1"/>
      <c r="Q612" s="1"/>
      <c r="R612" s="8"/>
      <c r="S612" s="1"/>
      <c r="T612" s="1"/>
      <c r="U612" s="1"/>
      <c r="V612" s="1"/>
      <c r="W612" s="8"/>
      <c r="X612" s="1"/>
      <c r="Y612" s="1"/>
      <c r="Z612" s="1"/>
      <c r="AA612" s="1"/>
      <c r="AB612" s="1"/>
      <c r="AC612" s="8"/>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row>
    <row r="613" spans="1:57" ht="14.25" customHeight="1" x14ac:dyDescent="0.75">
      <c r="A613" s="8"/>
      <c r="B613" s="1"/>
      <c r="C613" s="1"/>
      <c r="D613" s="1"/>
      <c r="E613" s="1"/>
      <c r="F613" s="1"/>
      <c r="G613" s="1"/>
      <c r="H613" s="1"/>
      <c r="I613" s="1"/>
      <c r="J613" s="1"/>
      <c r="K613" s="1"/>
      <c r="L613" s="8"/>
      <c r="M613" s="1"/>
      <c r="N613" s="1"/>
      <c r="O613" s="1"/>
      <c r="P613" s="1"/>
      <c r="Q613" s="1"/>
      <c r="R613" s="8"/>
      <c r="S613" s="1"/>
      <c r="T613" s="1"/>
      <c r="U613" s="1"/>
      <c r="V613" s="1"/>
      <c r="W613" s="8"/>
      <c r="X613" s="1"/>
      <c r="Y613" s="1"/>
      <c r="Z613" s="1"/>
      <c r="AA613" s="1"/>
      <c r="AB613" s="1"/>
      <c r="AC613" s="8"/>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row>
    <row r="614" spans="1:57" ht="14.25" customHeight="1" x14ac:dyDescent="0.75">
      <c r="A614" s="8"/>
      <c r="B614" s="1"/>
      <c r="C614" s="1"/>
      <c r="D614" s="1"/>
      <c r="E614" s="1"/>
      <c r="F614" s="1"/>
      <c r="G614" s="1"/>
      <c r="H614" s="1"/>
      <c r="I614" s="1"/>
      <c r="J614" s="1"/>
      <c r="K614" s="1"/>
      <c r="L614" s="8"/>
      <c r="M614" s="1"/>
      <c r="N614" s="1"/>
      <c r="O614" s="1"/>
      <c r="P614" s="1"/>
      <c r="Q614" s="1"/>
      <c r="R614" s="8"/>
      <c r="S614" s="1"/>
      <c r="T614" s="1"/>
      <c r="U614" s="1"/>
      <c r="V614" s="1"/>
      <c r="W614" s="8"/>
      <c r="X614" s="1"/>
      <c r="Y614" s="1"/>
      <c r="Z614" s="1"/>
      <c r="AA614" s="1"/>
      <c r="AB614" s="1"/>
      <c r="AC614" s="8"/>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row>
    <row r="615" spans="1:57" ht="14.25" customHeight="1" x14ac:dyDescent="0.75">
      <c r="A615" s="8"/>
      <c r="B615" s="1"/>
      <c r="C615" s="1"/>
      <c r="D615" s="1"/>
      <c r="E615" s="1"/>
      <c r="F615" s="1"/>
      <c r="G615" s="1"/>
      <c r="H615" s="1"/>
      <c r="I615" s="1"/>
      <c r="J615" s="1"/>
      <c r="K615" s="1"/>
      <c r="L615" s="8"/>
      <c r="M615" s="1"/>
      <c r="N615" s="1"/>
      <c r="O615" s="1"/>
      <c r="P615" s="1"/>
      <c r="Q615" s="1"/>
      <c r="R615" s="8"/>
      <c r="S615" s="1"/>
      <c r="T615" s="1"/>
      <c r="U615" s="1"/>
      <c r="V615" s="1"/>
      <c r="W615" s="8"/>
      <c r="X615" s="1"/>
      <c r="Y615" s="1"/>
      <c r="Z615" s="1"/>
      <c r="AA615" s="1"/>
      <c r="AB615" s="1"/>
      <c r="AC615" s="8"/>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row>
    <row r="616" spans="1:57" ht="14.25" customHeight="1" x14ac:dyDescent="0.75">
      <c r="A616" s="8"/>
      <c r="B616" s="1"/>
      <c r="C616" s="1"/>
      <c r="D616" s="1"/>
      <c r="E616" s="1"/>
      <c r="F616" s="1"/>
      <c r="G616" s="1"/>
      <c r="H616" s="1"/>
      <c r="I616" s="1"/>
      <c r="J616" s="1"/>
      <c r="K616" s="1"/>
      <c r="L616" s="8"/>
      <c r="M616" s="1"/>
      <c r="N616" s="1"/>
      <c r="O616" s="1"/>
      <c r="P616" s="1"/>
      <c r="Q616" s="1"/>
      <c r="R616" s="8"/>
      <c r="S616" s="1"/>
      <c r="T616" s="1"/>
      <c r="U616" s="1"/>
      <c r="V616" s="1"/>
      <c r="W616" s="8"/>
      <c r="X616" s="1"/>
      <c r="Y616" s="1"/>
      <c r="Z616" s="1"/>
      <c r="AA616" s="1"/>
      <c r="AB616" s="1"/>
      <c r="AC616" s="8"/>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row>
    <row r="617" spans="1:57" ht="14.25" customHeight="1" x14ac:dyDescent="0.75">
      <c r="A617" s="8"/>
      <c r="B617" s="1"/>
      <c r="C617" s="1"/>
      <c r="D617" s="1"/>
      <c r="E617" s="1"/>
      <c r="F617" s="1"/>
      <c r="G617" s="1"/>
      <c r="H617" s="1"/>
      <c r="I617" s="1"/>
      <c r="J617" s="1"/>
      <c r="K617" s="1"/>
      <c r="L617" s="8"/>
      <c r="M617" s="1"/>
      <c r="N617" s="1"/>
      <c r="O617" s="1"/>
      <c r="P617" s="1"/>
      <c r="Q617" s="1"/>
      <c r="R617" s="8"/>
      <c r="S617" s="1"/>
      <c r="T617" s="1"/>
      <c r="U617" s="1"/>
      <c r="V617" s="1"/>
      <c r="W617" s="8"/>
      <c r="X617" s="1"/>
      <c r="Y617" s="1"/>
      <c r="Z617" s="1"/>
      <c r="AA617" s="1"/>
      <c r="AB617" s="1"/>
      <c r="AC617" s="8"/>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row>
    <row r="618" spans="1:57" ht="14.25" customHeight="1" x14ac:dyDescent="0.75">
      <c r="A618" s="8"/>
      <c r="B618" s="1"/>
      <c r="C618" s="1"/>
      <c r="D618" s="1"/>
      <c r="E618" s="1"/>
      <c r="F618" s="1"/>
      <c r="G618" s="1"/>
      <c r="H618" s="1"/>
      <c r="I618" s="1"/>
      <c r="J618" s="1"/>
      <c r="K618" s="1"/>
      <c r="L618" s="8"/>
      <c r="M618" s="1"/>
      <c r="N618" s="1"/>
      <c r="O618" s="1"/>
      <c r="P618" s="1"/>
      <c r="Q618" s="1"/>
      <c r="R618" s="8"/>
      <c r="S618" s="1"/>
      <c r="T618" s="1"/>
      <c r="U618" s="1"/>
      <c r="V618" s="1"/>
      <c r="W618" s="8"/>
      <c r="X618" s="1"/>
      <c r="Y618" s="1"/>
      <c r="Z618" s="1"/>
      <c r="AA618" s="1"/>
      <c r="AB618" s="1"/>
      <c r="AC618" s="8"/>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row>
    <row r="619" spans="1:57" ht="14.25" customHeight="1" x14ac:dyDescent="0.75">
      <c r="A619" s="8"/>
      <c r="B619" s="1"/>
      <c r="C619" s="1"/>
      <c r="D619" s="1"/>
      <c r="E619" s="1"/>
      <c r="F619" s="1"/>
      <c r="G619" s="1"/>
      <c r="H619" s="1"/>
      <c r="I619" s="1"/>
      <c r="J619" s="1"/>
      <c r="K619" s="1"/>
      <c r="L619" s="8"/>
      <c r="M619" s="1"/>
      <c r="N619" s="1"/>
      <c r="O619" s="1"/>
      <c r="P619" s="1"/>
      <c r="Q619" s="1"/>
      <c r="R619" s="8"/>
      <c r="S619" s="1"/>
      <c r="T619" s="1"/>
      <c r="U619" s="1"/>
      <c r="V619" s="1"/>
      <c r="W619" s="8"/>
      <c r="X619" s="1"/>
      <c r="Y619" s="1"/>
      <c r="Z619" s="1"/>
      <c r="AA619" s="1"/>
      <c r="AB619" s="1"/>
      <c r="AC619" s="8"/>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row>
    <row r="620" spans="1:57" ht="14.25" customHeight="1" x14ac:dyDescent="0.75">
      <c r="A620" s="8"/>
      <c r="B620" s="1"/>
      <c r="C620" s="1"/>
      <c r="D620" s="1"/>
      <c r="E620" s="1"/>
      <c r="F620" s="1"/>
      <c r="G620" s="1"/>
      <c r="H620" s="1"/>
      <c r="I620" s="1"/>
      <c r="J620" s="1"/>
      <c r="K620" s="1"/>
      <c r="L620" s="8"/>
      <c r="M620" s="1"/>
      <c r="N620" s="1"/>
      <c r="O620" s="1"/>
      <c r="P620" s="1"/>
      <c r="Q620" s="1"/>
      <c r="R620" s="8"/>
      <c r="S620" s="1"/>
      <c r="T620" s="1"/>
      <c r="U620" s="1"/>
      <c r="V620" s="1"/>
      <c r="W620" s="8"/>
      <c r="X620" s="1"/>
      <c r="Y620" s="1"/>
      <c r="Z620" s="1"/>
      <c r="AA620" s="1"/>
      <c r="AB620" s="1"/>
      <c r="AC620" s="8"/>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row>
    <row r="621" spans="1:57" ht="14.25" customHeight="1" x14ac:dyDescent="0.75">
      <c r="A621" s="8"/>
      <c r="B621" s="1"/>
      <c r="C621" s="1"/>
      <c r="D621" s="1"/>
      <c r="E621" s="1"/>
      <c r="F621" s="1"/>
      <c r="G621" s="1"/>
      <c r="H621" s="1"/>
      <c r="I621" s="1"/>
      <c r="J621" s="1"/>
      <c r="K621" s="1"/>
      <c r="L621" s="8"/>
      <c r="M621" s="1"/>
      <c r="N621" s="1"/>
      <c r="O621" s="1"/>
      <c r="P621" s="1"/>
      <c r="Q621" s="1"/>
      <c r="R621" s="8"/>
      <c r="S621" s="1"/>
      <c r="T621" s="1"/>
      <c r="U621" s="1"/>
      <c r="V621" s="1"/>
      <c r="W621" s="8"/>
      <c r="X621" s="1"/>
      <c r="Y621" s="1"/>
      <c r="Z621" s="1"/>
      <c r="AA621" s="1"/>
      <c r="AB621" s="1"/>
      <c r="AC621" s="8"/>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row>
    <row r="622" spans="1:57" ht="14.25" customHeight="1" x14ac:dyDescent="0.75">
      <c r="A622" s="8"/>
      <c r="B622" s="1"/>
      <c r="C622" s="1"/>
      <c r="D622" s="1"/>
      <c r="E622" s="1"/>
      <c r="F622" s="1"/>
      <c r="G622" s="1"/>
      <c r="H622" s="1"/>
      <c r="I622" s="1"/>
      <c r="J622" s="1"/>
      <c r="K622" s="1"/>
      <c r="L622" s="8"/>
      <c r="M622" s="1"/>
      <c r="N622" s="1"/>
      <c r="O622" s="1"/>
      <c r="P622" s="1"/>
      <c r="Q622" s="1"/>
      <c r="R622" s="8"/>
      <c r="S622" s="1"/>
      <c r="T622" s="1"/>
      <c r="U622" s="1"/>
      <c r="V622" s="1"/>
      <c r="W622" s="8"/>
      <c r="X622" s="1"/>
      <c r="Y622" s="1"/>
      <c r="Z622" s="1"/>
      <c r="AA622" s="1"/>
      <c r="AB622" s="1"/>
      <c r="AC622" s="8"/>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row>
    <row r="623" spans="1:57" ht="14.25" customHeight="1" x14ac:dyDescent="0.75">
      <c r="A623" s="8"/>
      <c r="B623" s="1"/>
      <c r="C623" s="1"/>
      <c r="D623" s="1"/>
      <c r="E623" s="1"/>
      <c r="F623" s="1"/>
      <c r="G623" s="1"/>
      <c r="H623" s="1"/>
      <c r="I623" s="1"/>
      <c r="J623" s="1"/>
      <c r="K623" s="1"/>
      <c r="L623" s="8"/>
      <c r="M623" s="1"/>
      <c r="N623" s="1"/>
      <c r="O623" s="1"/>
      <c r="P623" s="1"/>
      <c r="Q623" s="1"/>
      <c r="R623" s="8"/>
      <c r="S623" s="1"/>
      <c r="T623" s="1"/>
      <c r="U623" s="1"/>
      <c r="V623" s="1"/>
      <c r="W623" s="8"/>
      <c r="X623" s="1"/>
      <c r="Y623" s="1"/>
      <c r="Z623" s="1"/>
      <c r="AA623" s="1"/>
      <c r="AB623" s="1"/>
      <c r="AC623" s="8"/>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row>
    <row r="624" spans="1:57" ht="14.25" customHeight="1" x14ac:dyDescent="0.75">
      <c r="A624" s="8"/>
      <c r="B624" s="1"/>
      <c r="C624" s="1"/>
      <c r="D624" s="1"/>
      <c r="E624" s="1"/>
      <c r="F624" s="1"/>
      <c r="G624" s="1"/>
      <c r="H624" s="1"/>
      <c r="I624" s="1"/>
      <c r="J624" s="1"/>
      <c r="K624" s="1"/>
      <c r="L624" s="8"/>
      <c r="M624" s="1"/>
      <c r="N624" s="1"/>
      <c r="O624" s="1"/>
      <c r="P624" s="1"/>
      <c r="Q624" s="1"/>
      <c r="R624" s="8"/>
      <c r="S624" s="1"/>
      <c r="T624" s="1"/>
      <c r="U624" s="1"/>
      <c r="V624" s="1"/>
      <c r="W624" s="8"/>
      <c r="X624" s="1"/>
      <c r="Y624" s="1"/>
      <c r="Z624" s="1"/>
      <c r="AA624" s="1"/>
      <c r="AB624" s="1"/>
      <c r="AC624" s="8"/>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row>
    <row r="625" spans="1:57" ht="14.25" customHeight="1" x14ac:dyDescent="0.75">
      <c r="A625" s="8"/>
      <c r="B625" s="1"/>
      <c r="C625" s="1"/>
      <c r="D625" s="1"/>
      <c r="E625" s="1"/>
      <c r="F625" s="1"/>
      <c r="G625" s="1"/>
      <c r="H625" s="1"/>
      <c r="I625" s="1"/>
      <c r="J625" s="1"/>
      <c r="K625" s="1"/>
      <c r="L625" s="8"/>
      <c r="M625" s="1"/>
      <c r="N625" s="1"/>
      <c r="O625" s="1"/>
      <c r="P625" s="1"/>
      <c r="Q625" s="1"/>
      <c r="R625" s="8"/>
      <c r="S625" s="1"/>
      <c r="T625" s="1"/>
      <c r="U625" s="1"/>
      <c r="V625" s="1"/>
      <c r="W625" s="8"/>
      <c r="X625" s="1"/>
      <c r="Y625" s="1"/>
      <c r="Z625" s="1"/>
      <c r="AA625" s="1"/>
      <c r="AB625" s="1"/>
      <c r="AC625" s="8"/>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row>
    <row r="626" spans="1:57" ht="14.25" customHeight="1" x14ac:dyDescent="0.75">
      <c r="A626" s="8"/>
      <c r="B626" s="1"/>
      <c r="C626" s="1"/>
      <c r="D626" s="1"/>
      <c r="E626" s="1"/>
      <c r="F626" s="1"/>
      <c r="G626" s="1"/>
      <c r="H626" s="1"/>
      <c r="I626" s="1"/>
      <c r="J626" s="1"/>
      <c r="K626" s="1"/>
      <c r="L626" s="8"/>
      <c r="M626" s="1"/>
      <c r="N626" s="1"/>
      <c r="O626" s="1"/>
      <c r="P626" s="1"/>
      <c r="Q626" s="1"/>
      <c r="R626" s="8"/>
      <c r="S626" s="1"/>
      <c r="T626" s="1"/>
      <c r="U626" s="1"/>
      <c r="V626" s="1"/>
      <c r="W626" s="8"/>
      <c r="X626" s="1"/>
      <c r="Y626" s="1"/>
      <c r="Z626" s="1"/>
      <c r="AA626" s="1"/>
      <c r="AB626" s="1"/>
      <c r="AC626" s="8"/>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row>
    <row r="627" spans="1:57" ht="14.25" customHeight="1" x14ac:dyDescent="0.75">
      <c r="A627" s="8"/>
      <c r="B627" s="1"/>
      <c r="C627" s="1"/>
      <c r="D627" s="1"/>
      <c r="E627" s="1"/>
      <c r="F627" s="1"/>
      <c r="G627" s="1"/>
      <c r="H627" s="1"/>
      <c r="I627" s="1"/>
      <c r="J627" s="1"/>
      <c r="K627" s="1"/>
      <c r="L627" s="8"/>
      <c r="M627" s="1"/>
      <c r="N627" s="1"/>
      <c r="O627" s="1"/>
      <c r="P627" s="1"/>
      <c r="Q627" s="1"/>
      <c r="R627" s="8"/>
      <c r="S627" s="1"/>
      <c r="T627" s="1"/>
      <c r="U627" s="1"/>
      <c r="V627" s="1"/>
      <c r="W627" s="8"/>
      <c r="X627" s="1"/>
      <c r="Y627" s="1"/>
      <c r="Z627" s="1"/>
      <c r="AA627" s="1"/>
      <c r="AB627" s="1"/>
      <c r="AC627" s="8"/>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row>
    <row r="628" spans="1:57" ht="14.25" customHeight="1" x14ac:dyDescent="0.75">
      <c r="A628" s="8"/>
      <c r="B628" s="1"/>
      <c r="C628" s="1"/>
      <c r="D628" s="1"/>
      <c r="E628" s="1"/>
      <c r="F628" s="1"/>
      <c r="G628" s="1"/>
      <c r="H628" s="1"/>
      <c r="I628" s="1"/>
      <c r="J628" s="1"/>
      <c r="K628" s="1"/>
      <c r="L628" s="8"/>
      <c r="M628" s="1"/>
      <c r="N628" s="1"/>
      <c r="O628" s="1"/>
      <c r="P628" s="1"/>
      <c r="Q628" s="1"/>
      <c r="R628" s="8"/>
      <c r="S628" s="1"/>
      <c r="T628" s="1"/>
      <c r="U628" s="1"/>
      <c r="V628" s="1"/>
      <c r="W628" s="8"/>
      <c r="X628" s="1"/>
      <c r="Y628" s="1"/>
      <c r="Z628" s="1"/>
      <c r="AA628" s="1"/>
      <c r="AB628" s="1"/>
      <c r="AC628" s="8"/>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row>
    <row r="629" spans="1:57" ht="14.25" customHeight="1" x14ac:dyDescent="0.75">
      <c r="A629" s="8"/>
      <c r="B629" s="1"/>
      <c r="C629" s="1"/>
      <c r="D629" s="1"/>
      <c r="E629" s="1"/>
      <c r="F629" s="1"/>
      <c r="G629" s="1"/>
      <c r="H629" s="1"/>
      <c r="I629" s="1"/>
      <c r="J629" s="1"/>
      <c r="K629" s="1"/>
      <c r="L629" s="8"/>
      <c r="M629" s="1"/>
      <c r="N629" s="1"/>
      <c r="O629" s="1"/>
      <c r="P629" s="1"/>
      <c r="Q629" s="1"/>
      <c r="R629" s="8"/>
      <c r="S629" s="1"/>
      <c r="T629" s="1"/>
      <c r="U629" s="1"/>
      <c r="V629" s="1"/>
      <c r="W629" s="8"/>
      <c r="X629" s="1"/>
      <c r="Y629" s="1"/>
      <c r="Z629" s="1"/>
      <c r="AA629" s="1"/>
      <c r="AB629" s="1"/>
      <c r="AC629" s="8"/>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row>
    <row r="630" spans="1:57" ht="14.25" customHeight="1" x14ac:dyDescent="0.75">
      <c r="A630" s="8"/>
      <c r="B630" s="1"/>
      <c r="C630" s="1"/>
      <c r="D630" s="1"/>
      <c r="E630" s="1"/>
      <c r="F630" s="1"/>
      <c r="G630" s="1"/>
      <c r="H630" s="1"/>
      <c r="I630" s="1"/>
      <c r="J630" s="1"/>
      <c r="K630" s="1"/>
      <c r="L630" s="8"/>
      <c r="M630" s="1"/>
      <c r="N630" s="1"/>
      <c r="O630" s="1"/>
      <c r="P630" s="1"/>
      <c r="Q630" s="1"/>
      <c r="R630" s="8"/>
      <c r="S630" s="1"/>
      <c r="T630" s="1"/>
      <c r="U630" s="1"/>
      <c r="V630" s="1"/>
      <c r="W630" s="8"/>
      <c r="X630" s="1"/>
      <c r="Y630" s="1"/>
      <c r="Z630" s="1"/>
      <c r="AA630" s="1"/>
      <c r="AB630" s="1"/>
      <c r="AC630" s="8"/>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row>
    <row r="631" spans="1:57" ht="14.25" customHeight="1" x14ac:dyDescent="0.75">
      <c r="A631" s="8"/>
      <c r="B631" s="1"/>
      <c r="C631" s="1"/>
      <c r="D631" s="1"/>
      <c r="E631" s="1"/>
      <c r="F631" s="1"/>
      <c r="G631" s="1"/>
      <c r="H631" s="1"/>
      <c r="I631" s="1"/>
      <c r="J631" s="1"/>
      <c r="K631" s="1"/>
      <c r="L631" s="8"/>
      <c r="M631" s="1"/>
      <c r="N631" s="1"/>
      <c r="O631" s="1"/>
      <c r="P631" s="1"/>
      <c r="Q631" s="1"/>
      <c r="R631" s="8"/>
      <c r="S631" s="1"/>
      <c r="T631" s="1"/>
      <c r="U631" s="1"/>
      <c r="V631" s="1"/>
      <c r="W631" s="8"/>
      <c r="X631" s="1"/>
      <c r="Y631" s="1"/>
      <c r="Z631" s="1"/>
      <c r="AA631" s="1"/>
      <c r="AB631" s="1"/>
      <c r="AC631" s="8"/>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row>
    <row r="632" spans="1:57" ht="14.25" customHeight="1" x14ac:dyDescent="0.75">
      <c r="A632" s="8"/>
      <c r="B632" s="1"/>
      <c r="C632" s="1"/>
      <c r="D632" s="1"/>
      <c r="E632" s="1"/>
      <c r="F632" s="1"/>
      <c r="G632" s="1"/>
      <c r="H632" s="1"/>
      <c r="I632" s="1"/>
      <c r="J632" s="1"/>
      <c r="K632" s="1"/>
      <c r="L632" s="8"/>
      <c r="M632" s="1"/>
      <c r="N632" s="1"/>
      <c r="O632" s="1"/>
      <c r="P632" s="1"/>
      <c r="Q632" s="1"/>
      <c r="R632" s="8"/>
      <c r="S632" s="1"/>
      <c r="T632" s="1"/>
      <c r="U632" s="1"/>
      <c r="V632" s="1"/>
      <c r="W632" s="8"/>
      <c r="X632" s="1"/>
      <c r="Y632" s="1"/>
      <c r="Z632" s="1"/>
      <c r="AA632" s="1"/>
      <c r="AB632" s="1"/>
      <c r="AC632" s="8"/>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row>
    <row r="633" spans="1:57" ht="14.25" customHeight="1" x14ac:dyDescent="0.75">
      <c r="A633" s="8"/>
      <c r="B633" s="1"/>
      <c r="C633" s="1"/>
      <c r="D633" s="1"/>
      <c r="E633" s="1"/>
      <c r="F633" s="1"/>
      <c r="G633" s="1"/>
      <c r="H633" s="1"/>
      <c r="I633" s="1"/>
      <c r="J633" s="1"/>
      <c r="K633" s="1"/>
      <c r="L633" s="8"/>
      <c r="M633" s="1"/>
      <c r="N633" s="1"/>
      <c r="O633" s="1"/>
      <c r="P633" s="1"/>
      <c r="Q633" s="1"/>
      <c r="R633" s="8"/>
      <c r="S633" s="1"/>
      <c r="T633" s="1"/>
      <c r="U633" s="1"/>
      <c r="V633" s="1"/>
      <c r="W633" s="8"/>
      <c r="X633" s="1"/>
      <c r="Y633" s="1"/>
      <c r="Z633" s="1"/>
      <c r="AA633" s="1"/>
      <c r="AB633" s="1"/>
      <c r="AC633" s="8"/>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row>
    <row r="634" spans="1:57" ht="14.25" customHeight="1" x14ac:dyDescent="0.75">
      <c r="A634" s="8"/>
      <c r="B634" s="1"/>
      <c r="C634" s="1"/>
      <c r="D634" s="1"/>
      <c r="E634" s="1"/>
      <c r="F634" s="1"/>
      <c r="G634" s="1"/>
      <c r="H634" s="1"/>
      <c r="I634" s="1"/>
      <c r="J634" s="1"/>
      <c r="K634" s="1"/>
      <c r="L634" s="8"/>
      <c r="M634" s="1"/>
      <c r="N634" s="1"/>
      <c r="O634" s="1"/>
      <c r="P634" s="1"/>
      <c r="Q634" s="1"/>
      <c r="R634" s="8"/>
      <c r="S634" s="1"/>
      <c r="T634" s="1"/>
      <c r="U634" s="1"/>
      <c r="V634" s="1"/>
      <c r="W634" s="8"/>
      <c r="X634" s="1"/>
      <c r="Y634" s="1"/>
      <c r="Z634" s="1"/>
      <c r="AA634" s="1"/>
      <c r="AB634" s="1"/>
      <c r="AC634" s="8"/>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row>
    <row r="635" spans="1:57" ht="14.25" customHeight="1" x14ac:dyDescent="0.75">
      <c r="A635" s="8"/>
      <c r="B635" s="1"/>
      <c r="C635" s="1"/>
      <c r="D635" s="1"/>
      <c r="E635" s="1"/>
      <c r="F635" s="1"/>
      <c r="G635" s="1"/>
      <c r="H635" s="1"/>
      <c r="I635" s="1"/>
      <c r="J635" s="1"/>
      <c r="K635" s="1"/>
      <c r="L635" s="8"/>
      <c r="M635" s="1"/>
      <c r="N635" s="1"/>
      <c r="O635" s="1"/>
      <c r="P635" s="1"/>
      <c r="Q635" s="1"/>
      <c r="R635" s="8"/>
      <c r="S635" s="1"/>
      <c r="T635" s="1"/>
      <c r="U635" s="1"/>
      <c r="V635" s="1"/>
      <c r="W635" s="8"/>
      <c r="X635" s="1"/>
      <c r="Y635" s="1"/>
      <c r="Z635" s="1"/>
      <c r="AA635" s="1"/>
      <c r="AB635" s="1"/>
      <c r="AC635" s="8"/>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row>
    <row r="636" spans="1:57" ht="14.25" customHeight="1" x14ac:dyDescent="0.75">
      <c r="A636" s="8"/>
      <c r="B636" s="1"/>
      <c r="C636" s="1"/>
      <c r="D636" s="1"/>
      <c r="E636" s="1"/>
      <c r="F636" s="1"/>
      <c r="G636" s="1"/>
      <c r="H636" s="1"/>
      <c r="I636" s="1"/>
      <c r="J636" s="1"/>
      <c r="K636" s="1"/>
      <c r="L636" s="8"/>
      <c r="M636" s="1"/>
      <c r="N636" s="1"/>
      <c r="O636" s="1"/>
      <c r="P636" s="1"/>
      <c r="Q636" s="1"/>
      <c r="R636" s="8"/>
      <c r="S636" s="1"/>
      <c r="T636" s="1"/>
      <c r="U636" s="1"/>
      <c r="V636" s="1"/>
      <c r="W636" s="8"/>
      <c r="X636" s="1"/>
      <c r="Y636" s="1"/>
      <c r="Z636" s="1"/>
      <c r="AA636" s="1"/>
      <c r="AB636" s="1"/>
      <c r="AC636" s="8"/>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row>
    <row r="637" spans="1:57" ht="14.25" customHeight="1" x14ac:dyDescent="0.75">
      <c r="A637" s="8"/>
      <c r="B637" s="1"/>
      <c r="C637" s="1"/>
      <c r="D637" s="1"/>
      <c r="E637" s="1"/>
      <c r="F637" s="1"/>
      <c r="G637" s="1"/>
      <c r="H637" s="1"/>
      <c r="I637" s="1"/>
      <c r="J637" s="1"/>
      <c r="K637" s="1"/>
      <c r="L637" s="8"/>
      <c r="M637" s="1"/>
      <c r="N637" s="1"/>
      <c r="O637" s="1"/>
      <c r="P637" s="1"/>
      <c r="Q637" s="1"/>
      <c r="R637" s="8"/>
      <c r="S637" s="1"/>
      <c r="T637" s="1"/>
      <c r="U637" s="1"/>
      <c r="V637" s="1"/>
      <c r="W637" s="8"/>
      <c r="X637" s="1"/>
      <c r="Y637" s="1"/>
      <c r="Z637" s="1"/>
      <c r="AA637" s="1"/>
      <c r="AB637" s="1"/>
      <c r="AC637" s="8"/>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row>
    <row r="638" spans="1:57" ht="14.25" customHeight="1" x14ac:dyDescent="0.75">
      <c r="A638" s="8"/>
      <c r="B638" s="1"/>
      <c r="C638" s="1"/>
      <c r="D638" s="1"/>
      <c r="E638" s="1"/>
      <c r="F638" s="1"/>
      <c r="G638" s="1"/>
      <c r="H638" s="1"/>
      <c r="I638" s="1"/>
      <c r="J638" s="1"/>
      <c r="K638" s="1"/>
      <c r="L638" s="8"/>
      <c r="M638" s="1"/>
      <c r="N638" s="1"/>
      <c r="O638" s="1"/>
      <c r="P638" s="1"/>
      <c r="Q638" s="1"/>
      <c r="R638" s="8"/>
      <c r="S638" s="1"/>
      <c r="T638" s="1"/>
      <c r="U638" s="1"/>
      <c r="V638" s="1"/>
      <c r="W638" s="8"/>
      <c r="X638" s="1"/>
      <c r="Y638" s="1"/>
      <c r="Z638" s="1"/>
      <c r="AA638" s="1"/>
      <c r="AB638" s="1"/>
      <c r="AC638" s="8"/>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row>
    <row r="639" spans="1:57" ht="14.25" customHeight="1" x14ac:dyDescent="0.75">
      <c r="A639" s="8"/>
      <c r="B639" s="1"/>
      <c r="C639" s="1"/>
      <c r="D639" s="1"/>
      <c r="E639" s="1"/>
      <c r="F639" s="1"/>
      <c r="G639" s="1"/>
      <c r="H639" s="1"/>
      <c r="I639" s="1"/>
      <c r="J639" s="1"/>
      <c r="K639" s="1"/>
      <c r="L639" s="8"/>
      <c r="M639" s="1"/>
      <c r="N639" s="1"/>
      <c r="O639" s="1"/>
      <c r="P639" s="1"/>
      <c r="Q639" s="1"/>
      <c r="R639" s="8"/>
      <c r="S639" s="1"/>
      <c r="T639" s="1"/>
      <c r="U639" s="1"/>
      <c r="V639" s="1"/>
      <c r="W639" s="8"/>
      <c r="X639" s="1"/>
      <c r="Y639" s="1"/>
      <c r="Z639" s="1"/>
      <c r="AA639" s="1"/>
      <c r="AB639" s="1"/>
      <c r="AC639" s="8"/>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row>
    <row r="640" spans="1:57" ht="14.25" customHeight="1" x14ac:dyDescent="0.75">
      <c r="A640" s="8"/>
      <c r="B640" s="1"/>
      <c r="C640" s="1"/>
      <c r="D640" s="1"/>
      <c r="E640" s="1"/>
      <c r="F640" s="1"/>
      <c r="G640" s="1"/>
      <c r="H640" s="1"/>
      <c r="I640" s="1"/>
      <c r="J640" s="1"/>
      <c r="K640" s="1"/>
      <c r="L640" s="8"/>
      <c r="M640" s="1"/>
      <c r="N640" s="1"/>
      <c r="O640" s="1"/>
      <c r="P640" s="1"/>
      <c r="Q640" s="1"/>
      <c r="R640" s="8"/>
      <c r="S640" s="1"/>
      <c r="T640" s="1"/>
      <c r="U640" s="1"/>
      <c r="V640" s="1"/>
      <c r="W640" s="8"/>
      <c r="X640" s="1"/>
      <c r="Y640" s="1"/>
      <c r="Z640" s="1"/>
      <c r="AA640" s="1"/>
      <c r="AB640" s="1"/>
      <c r="AC640" s="8"/>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row>
    <row r="641" spans="1:57" ht="14.25" customHeight="1" x14ac:dyDescent="0.75">
      <c r="A641" s="8"/>
      <c r="B641" s="1"/>
      <c r="C641" s="1"/>
      <c r="D641" s="1"/>
      <c r="E641" s="1"/>
      <c r="F641" s="1"/>
      <c r="G641" s="1"/>
      <c r="H641" s="1"/>
      <c r="I641" s="1"/>
      <c r="J641" s="1"/>
      <c r="K641" s="1"/>
      <c r="L641" s="8"/>
      <c r="M641" s="1"/>
      <c r="N641" s="1"/>
      <c r="O641" s="1"/>
      <c r="P641" s="1"/>
      <c r="Q641" s="1"/>
      <c r="R641" s="8"/>
      <c r="S641" s="1"/>
      <c r="T641" s="1"/>
      <c r="U641" s="1"/>
      <c r="V641" s="1"/>
      <c r="W641" s="8"/>
      <c r="X641" s="1"/>
      <c r="Y641" s="1"/>
      <c r="Z641" s="1"/>
      <c r="AA641" s="1"/>
      <c r="AB641" s="1"/>
      <c r="AC641" s="8"/>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row>
    <row r="642" spans="1:57" ht="14.25" customHeight="1" x14ac:dyDescent="0.75">
      <c r="A642" s="8"/>
      <c r="B642" s="1"/>
      <c r="C642" s="1"/>
      <c r="D642" s="1"/>
      <c r="E642" s="1"/>
      <c r="F642" s="1"/>
      <c r="G642" s="1"/>
      <c r="H642" s="1"/>
      <c r="I642" s="1"/>
      <c r="J642" s="1"/>
      <c r="K642" s="1"/>
      <c r="L642" s="8"/>
      <c r="M642" s="1"/>
      <c r="N642" s="1"/>
      <c r="O642" s="1"/>
      <c r="P642" s="1"/>
      <c r="Q642" s="1"/>
      <c r="R642" s="8"/>
      <c r="S642" s="1"/>
      <c r="T642" s="1"/>
      <c r="U642" s="1"/>
      <c r="V642" s="1"/>
      <c r="W642" s="8"/>
      <c r="X642" s="1"/>
      <c r="Y642" s="1"/>
      <c r="Z642" s="1"/>
      <c r="AA642" s="1"/>
      <c r="AB642" s="1"/>
      <c r="AC642" s="8"/>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row>
    <row r="643" spans="1:57" ht="14.25" customHeight="1" x14ac:dyDescent="0.75">
      <c r="A643" s="8"/>
      <c r="B643" s="1"/>
      <c r="C643" s="1"/>
      <c r="D643" s="1"/>
      <c r="E643" s="1"/>
      <c r="F643" s="1"/>
      <c r="G643" s="1"/>
      <c r="H643" s="1"/>
      <c r="I643" s="1"/>
      <c r="J643" s="1"/>
      <c r="K643" s="1"/>
      <c r="L643" s="8"/>
      <c r="M643" s="1"/>
      <c r="N643" s="1"/>
      <c r="O643" s="1"/>
      <c r="P643" s="1"/>
      <c r="Q643" s="1"/>
      <c r="R643" s="8"/>
      <c r="S643" s="1"/>
      <c r="T643" s="1"/>
      <c r="U643" s="1"/>
      <c r="V643" s="1"/>
      <c r="W643" s="8"/>
      <c r="X643" s="1"/>
      <c r="Y643" s="1"/>
      <c r="Z643" s="1"/>
      <c r="AA643" s="1"/>
      <c r="AB643" s="1"/>
      <c r="AC643" s="8"/>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row>
    <row r="644" spans="1:57" ht="14.25" customHeight="1" x14ac:dyDescent="0.75">
      <c r="A644" s="8"/>
      <c r="B644" s="1"/>
      <c r="C644" s="1"/>
      <c r="D644" s="1"/>
      <c r="E644" s="1"/>
      <c r="F644" s="1"/>
      <c r="G644" s="1"/>
      <c r="H644" s="1"/>
      <c r="I644" s="1"/>
      <c r="J644" s="1"/>
      <c r="K644" s="1"/>
      <c r="L644" s="8"/>
      <c r="M644" s="1"/>
      <c r="N644" s="1"/>
      <c r="O644" s="1"/>
      <c r="P644" s="1"/>
      <c r="Q644" s="1"/>
      <c r="R644" s="8"/>
      <c r="S644" s="1"/>
      <c r="T644" s="1"/>
      <c r="U644" s="1"/>
      <c r="V644" s="1"/>
      <c r="W644" s="8"/>
      <c r="X644" s="1"/>
      <c r="Y644" s="1"/>
      <c r="Z644" s="1"/>
      <c r="AA644" s="1"/>
      <c r="AB644" s="1"/>
      <c r="AC644" s="8"/>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row>
    <row r="645" spans="1:57" ht="14.25" customHeight="1" x14ac:dyDescent="0.75">
      <c r="A645" s="8"/>
      <c r="B645" s="1"/>
      <c r="C645" s="1"/>
      <c r="D645" s="1"/>
      <c r="E645" s="1"/>
      <c r="F645" s="1"/>
      <c r="G645" s="1"/>
      <c r="H645" s="1"/>
      <c r="I645" s="1"/>
      <c r="J645" s="1"/>
      <c r="K645" s="1"/>
      <c r="L645" s="8"/>
      <c r="M645" s="1"/>
      <c r="N645" s="1"/>
      <c r="O645" s="1"/>
      <c r="P645" s="1"/>
      <c r="Q645" s="1"/>
      <c r="R645" s="8"/>
      <c r="S645" s="1"/>
      <c r="T645" s="1"/>
      <c r="U645" s="1"/>
      <c r="V645" s="1"/>
      <c r="W645" s="8"/>
      <c r="X645" s="1"/>
      <c r="Y645" s="1"/>
      <c r="Z645" s="1"/>
      <c r="AA645" s="1"/>
      <c r="AB645" s="1"/>
      <c r="AC645" s="8"/>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row>
    <row r="646" spans="1:57" ht="14.25" customHeight="1" x14ac:dyDescent="0.75">
      <c r="A646" s="8"/>
      <c r="B646" s="1"/>
      <c r="C646" s="1"/>
      <c r="D646" s="1"/>
      <c r="E646" s="1"/>
      <c r="F646" s="1"/>
      <c r="G646" s="1"/>
      <c r="H646" s="1"/>
      <c r="I646" s="1"/>
      <c r="J646" s="1"/>
      <c r="K646" s="1"/>
      <c r="L646" s="8"/>
      <c r="M646" s="1"/>
      <c r="N646" s="1"/>
      <c r="O646" s="1"/>
      <c r="P646" s="1"/>
      <c r="Q646" s="1"/>
      <c r="R646" s="8"/>
      <c r="S646" s="1"/>
      <c r="T646" s="1"/>
      <c r="U646" s="1"/>
      <c r="V646" s="1"/>
      <c r="W646" s="8"/>
      <c r="X646" s="1"/>
      <c r="Y646" s="1"/>
      <c r="Z646" s="1"/>
      <c r="AA646" s="1"/>
      <c r="AB646" s="1"/>
      <c r="AC646" s="8"/>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ht="14.25" customHeight="1" x14ac:dyDescent="0.75">
      <c r="A647" s="8"/>
      <c r="B647" s="1"/>
      <c r="C647" s="1"/>
      <c r="D647" s="1"/>
      <c r="E647" s="1"/>
      <c r="F647" s="1"/>
      <c r="G647" s="1"/>
      <c r="H647" s="1"/>
      <c r="I647" s="1"/>
      <c r="J647" s="1"/>
      <c r="K647" s="1"/>
      <c r="L647" s="8"/>
      <c r="M647" s="1"/>
      <c r="N647" s="1"/>
      <c r="O647" s="1"/>
      <c r="P647" s="1"/>
      <c r="Q647" s="1"/>
      <c r="R647" s="8"/>
      <c r="S647" s="1"/>
      <c r="T647" s="1"/>
      <c r="U647" s="1"/>
      <c r="V647" s="1"/>
      <c r="W647" s="8"/>
      <c r="X647" s="1"/>
      <c r="Y647" s="1"/>
      <c r="Z647" s="1"/>
      <c r="AA647" s="1"/>
      <c r="AB647" s="1"/>
      <c r="AC647" s="8"/>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row>
    <row r="648" spans="1:57" ht="14.25" customHeight="1" x14ac:dyDescent="0.75">
      <c r="A648" s="8"/>
      <c r="B648" s="1"/>
      <c r="C648" s="1"/>
      <c r="D648" s="1"/>
      <c r="E648" s="1"/>
      <c r="F648" s="1"/>
      <c r="G648" s="1"/>
      <c r="H648" s="1"/>
      <c r="I648" s="1"/>
      <c r="J648" s="1"/>
      <c r="K648" s="1"/>
      <c r="L648" s="8"/>
      <c r="M648" s="1"/>
      <c r="N648" s="1"/>
      <c r="O648" s="1"/>
      <c r="P648" s="1"/>
      <c r="Q648" s="1"/>
      <c r="R648" s="8"/>
      <c r="S648" s="1"/>
      <c r="T648" s="1"/>
      <c r="U648" s="1"/>
      <c r="V648" s="1"/>
      <c r="W648" s="8"/>
      <c r="X648" s="1"/>
      <c r="Y648" s="1"/>
      <c r="Z648" s="1"/>
      <c r="AA648" s="1"/>
      <c r="AB648" s="1"/>
      <c r="AC648" s="8"/>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row>
    <row r="649" spans="1:57" ht="14.25" customHeight="1" x14ac:dyDescent="0.75">
      <c r="A649" s="8"/>
      <c r="B649" s="1"/>
      <c r="C649" s="1"/>
      <c r="D649" s="1"/>
      <c r="E649" s="1"/>
      <c r="F649" s="1"/>
      <c r="G649" s="1"/>
      <c r="H649" s="1"/>
      <c r="I649" s="1"/>
      <c r="J649" s="1"/>
      <c r="K649" s="1"/>
      <c r="L649" s="8"/>
      <c r="M649" s="1"/>
      <c r="N649" s="1"/>
      <c r="O649" s="1"/>
      <c r="P649" s="1"/>
      <c r="Q649" s="1"/>
      <c r="R649" s="8"/>
      <c r="S649" s="1"/>
      <c r="T649" s="1"/>
      <c r="U649" s="1"/>
      <c r="V649" s="1"/>
      <c r="W649" s="8"/>
      <c r="X649" s="1"/>
      <c r="Y649" s="1"/>
      <c r="Z649" s="1"/>
      <c r="AA649" s="1"/>
      <c r="AB649" s="1"/>
      <c r="AC649" s="8"/>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row>
    <row r="650" spans="1:57" ht="14.25" customHeight="1" x14ac:dyDescent="0.75">
      <c r="A650" s="8"/>
      <c r="B650" s="1"/>
      <c r="C650" s="1"/>
      <c r="D650" s="1"/>
      <c r="E650" s="1"/>
      <c r="F650" s="1"/>
      <c r="G650" s="1"/>
      <c r="H650" s="1"/>
      <c r="I650" s="1"/>
      <c r="J650" s="1"/>
      <c r="K650" s="1"/>
      <c r="L650" s="8"/>
      <c r="M650" s="1"/>
      <c r="N650" s="1"/>
      <c r="O650" s="1"/>
      <c r="P650" s="1"/>
      <c r="Q650" s="1"/>
      <c r="R650" s="8"/>
      <c r="S650" s="1"/>
      <c r="T650" s="1"/>
      <c r="U650" s="1"/>
      <c r="V650" s="1"/>
      <c r="W650" s="8"/>
      <c r="X650" s="1"/>
      <c r="Y650" s="1"/>
      <c r="Z650" s="1"/>
      <c r="AA650" s="1"/>
      <c r="AB650" s="1"/>
      <c r="AC650" s="8"/>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row>
    <row r="651" spans="1:57" ht="14.25" customHeight="1" x14ac:dyDescent="0.75">
      <c r="A651" s="8"/>
      <c r="B651" s="1"/>
      <c r="C651" s="1"/>
      <c r="D651" s="1"/>
      <c r="E651" s="1"/>
      <c r="F651" s="1"/>
      <c r="G651" s="1"/>
      <c r="H651" s="1"/>
      <c r="I651" s="1"/>
      <c r="J651" s="1"/>
      <c r="K651" s="1"/>
      <c r="L651" s="8"/>
      <c r="M651" s="1"/>
      <c r="N651" s="1"/>
      <c r="O651" s="1"/>
      <c r="P651" s="1"/>
      <c r="Q651" s="1"/>
      <c r="R651" s="8"/>
      <c r="S651" s="1"/>
      <c r="T651" s="1"/>
      <c r="U651" s="1"/>
      <c r="V651" s="1"/>
      <c r="W651" s="8"/>
      <c r="X651" s="1"/>
      <c r="Y651" s="1"/>
      <c r="Z651" s="1"/>
      <c r="AA651" s="1"/>
      <c r="AB651" s="1"/>
      <c r="AC651" s="8"/>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row>
    <row r="652" spans="1:57" ht="14.25" customHeight="1" x14ac:dyDescent="0.75">
      <c r="A652" s="8"/>
      <c r="B652" s="1"/>
      <c r="C652" s="1"/>
      <c r="D652" s="1"/>
      <c r="E652" s="1"/>
      <c r="F652" s="1"/>
      <c r="G652" s="1"/>
      <c r="H652" s="1"/>
      <c r="I652" s="1"/>
      <c r="J652" s="1"/>
      <c r="K652" s="1"/>
      <c r="L652" s="8"/>
      <c r="M652" s="1"/>
      <c r="N652" s="1"/>
      <c r="O652" s="1"/>
      <c r="P652" s="1"/>
      <c r="Q652" s="1"/>
      <c r="R652" s="8"/>
      <c r="S652" s="1"/>
      <c r="T652" s="1"/>
      <c r="U652" s="1"/>
      <c r="V652" s="1"/>
      <c r="W652" s="8"/>
      <c r="X652" s="1"/>
      <c r="Y652" s="1"/>
      <c r="Z652" s="1"/>
      <c r="AA652" s="1"/>
      <c r="AB652" s="1"/>
      <c r="AC652" s="8"/>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row>
    <row r="653" spans="1:57" ht="14.25" customHeight="1" x14ac:dyDescent="0.75">
      <c r="A653" s="8"/>
      <c r="B653" s="1"/>
      <c r="C653" s="1"/>
      <c r="D653" s="1"/>
      <c r="E653" s="1"/>
      <c r="F653" s="1"/>
      <c r="G653" s="1"/>
      <c r="H653" s="1"/>
      <c r="I653" s="1"/>
      <c r="J653" s="1"/>
      <c r="K653" s="1"/>
      <c r="L653" s="8"/>
      <c r="M653" s="1"/>
      <c r="N653" s="1"/>
      <c r="O653" s="1"/>
      <c r="P653" s="1"/>
      <c r="Q653" s="1"/>
      <c r="R653" s="8"/>
      <c r="S653" s="1"/>
      <c r="T653" s="1"/>
      <c r="U653" s="1"/>
      <c r="V653" s="1"/>
      <c r="W653" s="8"/>
      <c r="X653" s="1"/>
      <c r="Y653" s="1"/>
      <c r="Z653" s="1"/>
      <c r="AA653" s="1"/>
      <c r="AB653" s="1"/>
      <c r="AC653" s="8"/>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row>
    <row r="654" spans="1:57" ht="14.25" customHeight="1" x14ac:dyDescent="0.75">
      <c r="A654" s="8"/>
      <c r="B654" s="1"/>
      <c r="C654" s="1"/>
      <c r="D654" s="1"/>
      <c r="E654" s="1"/>
      <c r="F654" s="1"/>
      <c r="G654" s="1"/>
      <c r="H654" s="1"/>
      <c r="I654" s="1"/>
      <c r="J654" s="1"/>
      <c r="K654" s="1"/>
      <c r="L654" s="8"/>
      <c r="M654" s="1"/>
      <c r="N654" s="1"/>
      <c r="O654" s="1"/>
      <c r="P654" s="1"/>
      <c r="Q654" s="1"/>
      <c r="R654" s="8"/>
      <c r="S654" s="1"/>
      <c r="T654" s="1"/>
      <c r="U654" s="1"/>
      <c r="V654" s="1"/>
      <c r="W654" s="8"/>
      <c r="X654" s="1"/>
      <c r="Y654" s="1"/>
      <c r="Z654" s="1"/>
      <c r="AA654" s="1"/>
      <c r="AB654" s="1"/>
      <c r="AC654" s="8"/>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row>
    <row r="655" spans="1:57" ht="14.25" customHeight="1" x14ac:dyDescent="0.75">
      <c r="A655" s="8"/>
      <c r="B655" s="1"/>
      <c r="C655" s="1"/>
      <c r="D655" s="1"/>
      <c r="E655" s="1"/>
      <c r="F655" s="1"/>
      <c r="G655" s="1"/>
      <c r="H655" s="1"/>
      <c r="I655" s="1"/>
      <c r="J655" s="1"/>
      <c r="K655" s="1"/>
      <c r="L655" s="8"/>
      <c r="M655" s="1"/>
      <c r="N655" s="1"/>
      <c r="O655" s="1"/>
      <c r="P655" s="1"/>
      <c r="Q655" s="1"/>
      <c r="R655" s="8"/>
      <c r="S655" s="1"/>
      <c r="T655" s="1"/>
      <c r="U655" s="1"/>
      <c r="V655" s="1"/>
      <c r="W655" s="8"/>
      <c r="X655" s="1"/>
      <c r="Y655" s="1"/>
      <c r="Z655" s="1"/>
      <c r="AA655" s="1"/>
      <c r="AB655" s="1"/>
      <c r="AC655" s="8"/>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row>
    <row r="656" spans="1:57" ht="14.25" customHeight="1" x14ac:dyDescent="0.75">
      <c r="A656" s="8"/>
      <c r="B656" s="1"/>
      <c r="C656" s="1"/>
      <c r="D656" s="1"/>
      <c r="E656" s="1"/>
      <c r="F656" s="1"/>
      <c r="G656" s="1"/>
      <c r="H656" s="1"/>
      <c r="I656" s="1"/>
      <c r="J656" s="1"/>
      <c r="K656" s="1"/>
      <c r="L656" s="8"/>
      <c r="M656" s="1"/>
      <c r="N656" s="1"/>
      <c r="O656" s="1"/>
      <c r="P656" s="1"/>
      <c r="Q656" s="1"/>
      <c r="R656" s="8"/>
      <c r="S656" s="1"/>
      <c r="T656" s="1"/>
      <c r="U656" s="1"/>
      <c r="V656" s="1"/>
      <c r="W656" s="8"/>
      <c r="X656" s="1"/>
      <c r="Y656" s="1"/>
      <c r="Z656" s="1"/>
      <c r="AA656" s="1"/>
      <c r="AB656" s="1"/>
      <c r="AC656" s="8"/>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row>
    <row r="657" spans="1:57" ht="14.25" customHeight="1" x14ac:dyDescent="0.75">
      <c r="A657" s="8"/>
      <c r="B657" s="1"/>
      <c r="C657" s="1"/>
      <c r="D657" s="1"/>
      <c r="E657" s="1"/>
      <c r="F657" s="1"/>
      <c r="G657" s="1"/>
      <c r="H657" s="1"/>
      <c r="I657" s="1"/>
      <c r="J657" s="1"/>
      <c r="K657" s="1"/>
      <c r="L657" s="8"/>
      <c r="M657" s="1"/>
      <c r="N657" s="1"/>
      <c r="O657" s="1"/>
      <c r="P657" s="1"/>
      <c r="Q657" s="1"/>
      <c r="R657" s="8"/>
      <c r="S657" s="1"/>
      <c r="T657" s="1"/>
      <c r="U657" s="1"/>
      <c r="V657" s="1"/>
      <c r="W657" s="8"/>
      <c r="X657" s="1"/>
      <c r="Y657" s="1"/>
      <c r="Z657" s="1"/>
      <c r="AA657" s="1"/>
      <c r="AB657" s="1"/>
      <c r="AC657" s="8"/>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row>
    <row r="658" spans="1:57" ht="14.25" customHeight="1" x14ac:dyDescent="0.75">
      <c r="A658" s="8"/>
      <c r="B658" s="1"/>
      <c r="C658" s="1"/>
      <c r="D658" s="1"/>
      <c r="E658" s="1"/>
      <c r="F658" s="1"/>
      <c r="G658" s="1"/>
      <c r="H658" s="1"/>
      <c r="I658" s="1"/>
      <c r="J658" s="1"/>
      <c r="K658" s="1"/>
      <c r="L658" s="8"/>
      <c r="M658" s="1"/>
      <c r="N658" s="1"/>
      <c r="O658" s="1"/>
      <c r="P658" s="1"/>
      <c r="Q658" s="1"/>
      <c r="R658" s="8"/>
      <c r="S658" s="1"/>
      <c r="T658" s="1"/>
      <c r="U658" s="1"/>
      <c r="V658" s="1"/>
      <c r="W658" s="8"/>
      <c r="X658" s="1"/>
      <c r="Y658" s="1"/>
      <c r="Z658" s="1"/>
      <c r="AA658" s="1"/>
      <c r="AB658" s="1"/>
      <c r="AC658" s="8"/>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row>
    <row r="659" spans="1:57" ht="14.25" customHeight="1" x14ac:dyDescent="0.75">
      <c r="A659" s="8"/>
      <c r="B659" s="1"/>
      <c r="C659" s="1"/>
      <c r="D659" s="1"/>
      <c r="E659" s="1"/>
      <c r="F659" s="1"/>
      <c r="G659" s="1"/>
      <c r="H659" s="1"/>
      <c r="I659" s="1"/>
      <c r="J659" s="1"/>
      <c r="K659" s="1"/>
      <c r="L659" s="8"/>
      <c r="M659" s="1"/>
      <c r="N659" s="1"/>
      <c r="O659" s="1"/>
      <c r="P659" s="1"/>
      <c r="Q659" s="1"/>
      <c r="R659" s="8"/>
      <c r="S659" s="1"/>
      <c r="T659" s="1"/>
      <c r="U659" s="1"/>
      <c r="V659" s="1"/>
      <c r="W659" s="8"/>
      <c r="X659" s="1"/>
      <c r="Y659" s="1"/>
      <c r="Z659" s="1"/>
      <c r="AA659" s="1"/>
      <c r="AB659" s="1"/>
      <c r="AC659" s="8"/>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row>
    <row r="660" spans="1:57" ht="14.25" customHeight="1" x14ac:dyDescent="0.75">
      <c r="A660" s="8"/>
      <c r="B660" s="1"/>
      <c r="C660" s="1"/>
      <c r="D660" s="1"/>
      <c r="E660" s="1"/>
      <c r="F660" s="1"/>
      <c r="G660" s="1"/>
      <c r="H660" s="1"/>
      <c r="I660" s="1"/>
      <c r="J660" s="1"/>
      <c r="K660" s="1"/>
      <c r="L660" s="8"/>
      <c r="M660" s="1"/>
      <c r="N660" s="1"/>
      <c r="O660" s="1"/>
      <c r="P660" s="1"/>
      <c r="Q660" s="1"/>
      <c r="R660" s="8"/>
      <c r="S660" s="1"/>
      <c r="T660" s="1"/>
      <c r="U660" s="1"/>
      <c r="V660" s="1"/>
      <c r="W660" s="8"/>
      <c r="X660" s="1"/>
      <c r="Y660" s="1"/>
      <c r="Z660" s="1"/>
      <c r="AA660" s="1"/>
      <c r="AB660" s="1"/>
      <c r="AC660" s="8"/>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row>
    <row r="661" spans="1:57" ht="14.25" customHeight="1" x14ac:dyDescent="0.75">
      <c r="A661" s="8"/>
      <c r="B661" s="1"/>
      <c r="C661" s="1"/>
      <c r="D661" s="1"/>
      <c r="E661" s="1"/>
      <c r="F661" s="1"/>
      <c r="G661" s="1"/>
      <c r="H661" s="1"/>
      <c r="I661" s="1"/>
      <c r="J661" s="1"/>
      <c r="K661" s="1"/>
      <c r="L661" s="8"/>
      <c r="M661" s="1"/>
      <c r="N661" s="1"/>
      <c r="O661" s="1"/>
      <c r="P661" s="1"/>
      <c r="Q661" s="1"/>
      <c r="R661" s="8"/>
      <c r="S661" s="1"/>
      <c r="T661" s="1"/>
      <c r="U661" s="1"/>
      <c r="V661" s="1"/>
      <c r="W661" s="8"/>
      <c r="X661" s="1"/>
      <c r="Y661" s="1"/>
      <c r="Z661" s="1"/>
      <c r="AA661" s="1"/>
      <c r="AB661" s="1"/>
      <c r="AC661" s="8"/>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row>
    <row r="662" spans="1:57" ht="14.25" customHeight="1" x14ac:dyDescent="0.75">
      <c r="A662" s="8"/>
      <c r="B662" s="1"/>
      <c r="C662" s="1"/>
      <c r="D662" s="1"/>
      <c r="E662" s="1"/>
      <c r="F662" s="1"/>
      <c r="G662" s="1"/>
      <c r="H662" s="1"/>
      <c r="I662" s="1"/>
      <c r="J662" s="1"/>
      <c r="K662" s="1"/>
      <c r="L662" s="8"/>
      <c r="M662" s="1"/>
      <c r="N662" s="1"/>
      <c r="O662" s="1"/>
      <c r="P662" s="1"/>
      <c r="Q662" s="1"/>
      <c r="R662" s="8"/>
      <c r="S662" s="1"/>
      <c r="T662" s="1"/>
      <c r="U662" s="1"/>
      <c r="V662" s="1"/>
      <c r="W662" s="8"/>
      <c r="X662" s="1"/>
      <c r="Y662" s="1"/>
      <c r="Z662" s="1"/>
      <c r="AA662" s="1"/>
      <c r="AB662" s="1"/>
      <c r="AC662" s="8"/>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row>
    <row r="663" spans="1:57" ht="14.25" customHeight="1" x14ac:dyDescent="0.75">
      <c r="A663" s="8"/>
      <c r="B663" s="1"/>
      <c r="C663" s="1"/>
      <c r="D663" s="1"/>
      <c r="E663" s="1"/>
      <c r="F663" s="1"/>
      <c r="G663" s="1"/>
      <c r="H663" s="1"/>
      <c r="I663" s="1"/>
      <c r="J663" s="1"/>
      <c r="K663" s="1"/>
      <c r="L663" s="8"/>
      <c r="M663" s="1"/>
      <c r="N663" s="1"/>
      <c r="O663" s="1"/>
      <c r="P663" s="1"/>
      <c r="Q663" s="1"/>
      <c r="R663" s="8"/>
      <c r="S663" s="1"/>
      <c r="T663" s="1"/>
      <c r="U663" s="1"/>
      <c r="V663" s="1"/>
      <c r="W663" s="8"/>
      <c r="X663" s="1"/>
      <c r="Y663" s="1"/>
      <c r="Z663" s="1"/>
      <c r="AA663" s="1"/>
      <c r="AB663" s="1"/>
      <c r="AC663" s="8"/>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row>
    <row r="664" spans="1:57" ht="14.25" customHeight="1" x14ac:dyDescent="0.75">
      <c r="A664" s="8"/>
      <c r="B664" s="1"/>
      <c r="C664" s="1"/>
      <c r="D664" s="1"/>
      <c r="E664" s="1"/>
      <c r="F664" s="1"/>
      <c r="G664" s="1"/>
      <c r="H664" s="1"/>
      <c r="I664" s="1"/>
      <c r="J664" s="1"/>
      <c r="K664" s="1"/>
      <c r="L664" s="8"/>
      <c r="M664" s="1"/>
      <c r="N664" s="1"/>
      <c r="O664" s="1"/>
      <c r="P664" s="1"/>
      <c r="Q664" s="1"/>
      <c r="R664" s="8"/>
      <c r="S664" s="1"/>
      <c r="T664" s="1"/>
      <c r="U664" s="1"/>
      <c r="V664" s="1"/>
      <c r="W664" s="8"/>
      <c r="X664" s="1"/>
      <c r="Y664" s="1"/>
      <c r="Z664" s="1"/>
      <c r="AA664" s="1"/>
      <c r="AB664" s="1"/>
      <c r="AC664" s="8"/>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row>
    <row r="665" spans="1:57" ht="14.25" customHeight="1" x14ac:dyDescent="0.75">
      <c r="A665" s="8"/>
      <c r="B665" s="1"/>
      <c r="C665" s="1"/>
      <c r="D665" s="1"/>
      <c r="E665" s="1"/>
      <c r="F665" s="1"/>
      <c r="G665" s="1"/>
      <c r="H665" s="1"/>
      <c r="I665" s="1"/>
      <c r="J665" s="1"/>
      <c r="K665" s="1"/>
      <c r="L665" s="8"/>
      <c r="M665" s="1"/>
      <c r="N665" s="1"/>
      <c r="O665" s="1"/>
      <c r="P665" s="1"/>
      <c r="Q665" s="1"/>
      <c r="R665" s="8"/>
      <c r="S665" s="1"/>
      <c r="T665" s="1"/>
      <c r="U665" s="1"/>
      <c r="V665" s="1"/>
      <c r="W665" s="8"/>
      <c r="X665" s="1"/>
      <c r="Y665" s="1"/>
      <c r="Z665" s="1"/>
      <c r="AA665" s="1"/>
      <c r="AB665" s="1"/>
      <c r="AC665" s="8"/>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row>
    <row r="666" spans="1:57" ht="14.25" customHeight="1" x14ac:dyDescent="0.75">
      <c r="A666" s="8"/>
      <c r="B666" s="1"/>
      <c r="C666" s="1"/>
      <c r="D666" s="1"/>
      <c r="E666" s="1"/>
      <c r="F666" s="1"/>
      <c r="G666" s="1"/>
      <c r="H666" s="1"/>
      <c r="I666" s="1"/>
      <c r="J666" s="1"/>
      <c r="K666" s="1"/>
      <c r="L666" s="8"/>
      <c r="M666" s="1"/>
      <c r="N666" s="1"/>
      <c r="O666" s="1"/>
      <c r="P666" s="1"/>
      <c r="Q666" s="1"/>
      <c r="R666" s="8"/>
      <c r="S666" s="1"/>
      <c r="T666" s="1"/>
      <c r="U666" s="1"/>
      <c r="V666" s="1"/>
      <c r="W666" s="8"/>
      <c r="X666" s="1"/>
      <c r="Y666" s="1"/>
      <c r="Z666" s="1"/>
      <c r="AA666" s="1"/>
      <c r="AB666" s="1"/>
      <c r="AC666" s="8"/>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row>
    <row r="667" spans="1:57" ht="14.25" customHeight="1" x14ac:dyDescent="0.75">
      <c r="A667" s="8"/>
      <c r="B667" s="1"/>
      <c r="C667" s="1"/>
      <c r="D667" s="1"/>
      <c r="E667" s="1"/>
      <c r="F667" s="1"/>
      <c r="G667" s="1"/>
      <c r="H667" s="1"/>
      <c r="I667" s="1"/>
      <c r="J667" s="1"/>
      <c r="K667" s="1"/>
      <c r="L667" s="8"/>
      <c r="M667" s="1"/>
      <c r="N667" s="1"/>
      <c r="O667" s="1"/>
      <c r="P667" s="1"/>
      <c r="Q667" s="1"/>
      <c r="R667" s="8"/>
      <c r="S667" s="1"/>
      <c r="T667" s="1"/>
      <c r="U667" s="1"/>
      <c r="V667" s="1"/>
      <c r="W667" s="8"/>
      <c r="X667" s="1"/>
      <c r="Y667" s="1"/>
      <c r="Z667" s="1"/>
      <c r="AA667" s="1"/>
      <c r="AB667" s="1"/>
      <c r="AC667" s="8"/>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row>
    <row r="668" spans="1:57" ht="14.25" customHeight="1" x14ac:dyDescent="0.75">
      <c r="A668" s="8"/>
      <c r="B668" s="1"/>
      <c r="C668" s="1"/>
      <c r="D668" s="1"/>
      <c r="E668" s="1"/>
      <c r="F668" s="1"/>
      <c r="G668" s="1"/>
      <c r="H668" s="1"/>
      <c r="I668" s="1"/>
      <c r="J668" s="1"/>
      <c r="K668" s="1"/>
      <c r="L668" s="8"/>
      <c r="M668" s="1"/>
      <c r="N668" s="1"/>
      <c r="O668" s="1"/>
      <c r="P668" s="1"/>
      <c r="Q668" s="1"/>
      <c r="R668" s="8"/>
      <c r="S668" s="1"/>
      <c r="T668" s="1"/>
      <c r="U668" s="1"/>
      <c r="V668" s="1"/>
      <c r="W668" s="8"/>
      <c r="X668" s="1"/>
      <c r="Y668" s="1"/>
      <c r="Z668" s="1"/>
      <c r="AA668" s="1"/>
      <c r="AB668" s="1"/>
      <c r="AC668" s="8"/>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row>
    <row r="669" spans="1:57" ht="14.25" customHeight="1" x14ac:dyDescent="0.75">
      <c r="A669" s="8"/>
      <c r="B669" s="1"/>
      <c r="C669" s="1"/>
      <c r="D669" s="1"/>
      <c r="E669" s="1"/>
      <c r="F669" s="1"/>
      <c r="G669" s="1"/>
      <c r="H669" s="1"/>
      <c r="I669" s="1"/>
      <c r="J669" s="1"/>
      <c r="K669" s="1"/>
      <c r="L669" s="8"/>
      <c r="M669" s="1"/>
      <c r="N669" s="1"/>
      <c r="O669" s="1"/>
      <c r="P669" s="1"/>
      <c r="Q669" s="1"/>
      <c r="R669" s="8"/>
      <c r="S669" s="1"/>
      <c r="T669" s="1"/>
      <c r="U669" s="1"/>
      <c r="V669" s="1"/>
      <c r="W669" s="8"/>
      <c r="X669" s="1"/>
      <c r="Y669" s="1"/>
      <c r="Z669" s="1"/>
      <c r="AA669" s="1"/>
      <c r="AB669" s="1"/>
      <c r="AC669" s="8"/>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row>
    <row r="670" spans="1:57" ht="14.25" customHeight="1" x14ac:dyDescent="0.75">
      <c r="A670" s="8"/>
      <c r="B670" s="1"/>
      <c r="C670" s="1"/>
      <c r="D670" s="1"/>
      <c r="E670" s="1"/>
      <c r="F670" s="1"/>
      <c r="G670" s="1"/>
      <c r="H670" s="1"/>
      <c r="I670" s="1"/>
      <c r="J670" s="1"/>
      <c r="K670" s="1"/>
      <c r="L670" s="8"/>
      <c r="M670" s="1"/>
      <c r="N670" s="1"/>
      <c r="O670" s="1"/>
      <c r="P670" s="1"/>
      <c r="Q670" s="1"/>
      <c r="R670" s="8"/>
      <c r="S670" s="1"/>
      <c r="T670" s="1"/>
      <c r="U670" s="1"/>
      <c r="V670" s="1"/>
      <c r="W670" s="8"/>
      <c r="X670" s="1"/>
      <c r="Y670" s="1"/>
      <c r="Z670" s="1"/>
      <c r="AA670" s="1"/>
      <c r="AB670" s="1"/>
      <c r="AC670" s="8"/>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row>
    <row r="671" spans="1:57" ht="14.25" customHeight="1" x14ac:dyDescent="0.75">
      <c r="A671" s="8"/>
      <c r="B671" s="1"/>
      <c r="C671" s="1"/>
      <c r="D671" s="1"/>
      <c r="E671" s="1"/>
      <c r="F671" s="1"/>
      <c r="G671" s="1"/>
      <c r="H671" s="1"/>
      <c r="I671" s="1"/>
      <c r="J671" s="1"/>
      <c r="K671" s="1"/>
      <c r="L671" s="8"/>
      <c r="M671" s="1"/>
      <c r="N671" s="1"/>
      <c r="O671" s="1"/>
      <c r="P671" s="1"/>
      <c r="Q671" s="1"/>
      <c r="R671" s="8"/>
      <c r="S671" s="1"/>
      <c r="T671" s="1"/>
      <c r="U671" s="1"/>
      <c r="V671" s="1"/>
      <c r="W671" s="8"/>
      <c r="X671" s="1"/>
      <c r="Y671" s="1"/>
      <c r="Z671" s="1"/>
      <c r="AA671" s="1"/>
      <c r="AB671" s="1"/>
      <c r="AC671" s="8"/>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row>
    <row r="672" spans="1:57" ht="14.25" customHeight="1" x14ac:dyDescent="0.75">
      <c r="A672" s="8"/>
      <c r="B672" s="1"/>
      <c r="C672" s="1"/>
      <c r="D672" s="1"/>
      <c r="E672" s="1"/>
      <c r="F672" s="1"/>
      <c r="G672" s="1"/>
      <c r="H672" s="1"/>
      <c r="I672" s="1"/>
      <c r="J672" s="1"/>
      <c r="K672" s="1"/>
      <c r="L672" s="8"/>
      <c r="M672" s="1"/>
      <c r="N672" s="1"/>
      <c r="O672" s="1"/>
      <c r="P672" s="1"/>
      <c r="Q672" s="1"/>
      <c r="R672" s="8"/>
      <c r="S672" s="1"/>
      <c r="T672" s="1"/>
      <c r="U672" s="1"/>
      <c r="V672" s="1"/>
      <c r="W672" s="8"/>
      <c r="X672" s="1"/>
      <c r="Y672" s="1"/>
      <c r="Z672" s="1"/>
      <c r="AA672" s="1"/>
      <c r="AB672" s="1"/>
      <c r="AC672" s="8"/>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row>
    <row r="673" spans="1:57" ht="14.25" customHeight="1" x14ac:dyDescent="0.75">
      <c r="A673" s="8"/>
      <c r="B673" s="1"/>
      <c r="C673" s="1"/>
      <c r="D673" s="1"/>
      <c r="E673" s="1"/>
      <c r="F673" s="1"/>
      <c r="G673" s="1"/>
      <c r="H673" s="1"/>
      <c r="I673" s="1"/>
      <c r="J673" s="1"/>
      <c r="K673" s="1"/>
      <c r="L673" s="8"/>
      <c r="M673" s="1"/>
      <c r="N673" s="1"/>
      <c r="O673" s="1"/>
      <c r="P673" s="1"/>
      <c r="Q673" s="1"/>
      <c r="R673" s="8"/>
      <c r="S673" s="1"/>
      <c r="T673" s="1"/>
      <c r="U673" s="1"/>
      <c r="V673" s="1"/>
      <c r="W673" s="8"/>
      <c r="X673" s="1"/>
      <c r="Y673" s="1"/>
      <c r="Z673" s="1"/>
      <c r="AA673" s="1"/>
      <c r="AB673" s="1"/>
      <c r="AC673" s="8"/>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row>
    <row r="674" spans="1:57" ht="14.25" customHeight="1" x14ac:dyDescent="0.75">
      <c r="A674" s="8"/>
      <c r="B674" s="1"/>
      <c r="C674" s="1"/>
      <c r="D674" s="1"/>
      <c r="E674" s="1"/>
      <c r="F674" s="1"/>
      <c r="G674" s="1"/>
      <c r="H674" s="1"/>
      <c r="I674" s="1"/>
      <c r="J674" s="1"/>
      <c r="K674" s="1"/>
      <c r="L674" s="8"/>
      <c r="M674" s="1"/>
      <c r="N674" s="1"/>
      <c r="O674" s="1"/>
      <c r="P674" s="1"/>
      <c r="Q674" s="1"/>
      <c r="R674" s="8"/>
      <c r="S674" s="1"/>
      <c r="T674" s="1"/>
      <c r="U674" s="1"/>
      <c r="V674" s="1"/>
      <c r="W674" s="8"/>
      <c r="X674" s="1"/>
      <c r="Y674" s="1"/>
      <c r="Z674" s="1"/>
      <c r="AA674" s="1"/>
      <c r="AB674" s="1"/>
      <c r="AC674" s="8"/>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row>
    <row r="675" spans="1:57" ht="14.25" customHeight="1" x14ac:dyDescent="0.75">
      <c r="A675" s="8"/>
      <c r="B675" s="1"/>
      <c r="C675" s="1"/>
      <c r="D675" s="1"/>
      <c r="E675" s="1"/>
      <c r="F675" s="1"/>
      <c r="G675" s="1"/>
      <c r="H675" s="1"/>
      <c r="I675" s="1"/>
      <c r="J675" s="1"/>
      <c r="K675" s="1"/>
      <c r="L675" s="8"/>
      <c r="M675" s="1"/>
      <c r="N675" s="1"/>
      <c r="O675" s="1"/>
      <c r="P675" s="1"/>
      <c r="Q675" s="1"/>
      <c r="R675" s="8"/>
      <c r="S675" s="1"/>
      <c r="T675" s="1"/>
      <c r="U675" s="1"/>
      <c r="V675" s="1"/>
      <c r="W675" s="8"/>
      <c r="X675" s="1"/>
      <c r="Y675" s="1"/>
      <c r="Z675" s="1"/>
      <c r="AA675" s="1"/>
      <c r="AB675" s="1"/>
      <c r="AC675" s="8"/>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row>
    <row r="676" spans="1:57" ht="14.25" customHeight="1" x14ac:dyDescent="0.75">
      <c r="A676" s="8"/>
      <c r="B676" s="1"/>
      <c r="C676" s="1"/>
      <c r="D676" s="1"/>
      <c r="E676" s="1"/>
      <c r="F676" s="1"/>
      <c r="G676" s="1"/>
      <c r="H676" s="1"/>
      <c r="I676" s="1"/>
      <c r="J676" s="1"/>
      <c r="K676" s="1"/>
      <c r="L676" s="8"/>
      <c r="M676" s="1"/>
      <c r="N676" s="1"/>
      <c r="O676" s="1"/>
      <c r="P676" s="1"/>
      <c r="Q676" s="1"/>
      <c r="R676" s="8"/>
      <c r="S676" s="1"/>
      <c r="T676" s="1"/>
      <c r="U676" s="1"/>
      <c r="V676" s="1"/>
      <c r="W676" s="8"/>
      <c r="X676" s="1"/>
      <c r="Y676" s="1"/>
      <c r="Z676" s="1"/>
      <c r="AA676" s="1"/>
      <c r="AB676" s="1"/>
      <c r="AC676" s="8"/>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row>
    <row r="677" spans="1:57" ht="14.25" customHeight="1" x14ac:dyDescent="0.75">
      <c r="A677" s="8"/>
      <c r="B677" s="1"/>
      <c r="C677" s="1"/>
      <c r="D677" s="1"/>
      <c r="E677" s="1"/>
      <c r="F677" s="1"/>
      <c r="G677" s="1"/>
      <c r="H677" s="1"/>
      <c r="I677" s="1"/>
      <c r="J677" s="1"/>
      <c r="K677" s="1"/>
      <c r="L677" s="8"/>
      <c r="M677" s="1"/>
      <c r="N677" s="1"/>
      <c r="O677" s="1"/>
      <c r="P677" s="1"/>
      <c r="Q677" s="1"/>
      <c r="R677" s="8"/>
      <c r="S677" s="1"/>
      <c r="T677" s="1"/>
      <c r="U677" s="1"/>
      <c r="V677" s="1"/>
      <c r="W677" s="8"/>
      <c r="X677" s="1"/>
      <c r="Y677" s="1"/>
      <c r="Z677" s="1"/>
      <c r="AA677" s="1"/>
      <c r="AB677" s="1"/>
      <c r="AC677" s="8"/>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row>
    <row r="678" spans="1:57" ht="14.25" customHeight="1" x14ac:dyDescent="0.75">
      <c r="A678" s="8"/>
      <c r="B678" s="1"/>
      <c r="C678" s="1"/>
      <c r="D678" s="1"/>
      <c r="E678" s="1"/>
      <c r="F678" s="1"/>
      <c r="G678" s="1"/>
      <c r="H678" s="1"/>
      <c r="I678" s="1"/>
      <c r="J678" s="1"/>
      <c r="K678" s="1"/>
      <c r="L678" s="8"/>
      <c r="M678" s="1"/>
      <c r="N678" s="1"/>
      <c r="O678" s="1"/>
      <c r="P678" s="1"/>
      <c r="Q678" s="1"/>
      <c r="R678" s="8"/>
      <c r="S678" s="1"/>
      <c r="T678" s="1"/>
      <c r="U678" s="1"/>
      <c r="V678" s="1"/>
      <c r="W678" s="8"/>
      <c r="X678" s="1"/>
      <c r="Y678" s="1"/>
      <c r="Z678" s="1"/>
      <c r="AA678" s="1"/>
      <c r="AB678" s="1"/>
      <c r="AC678" s="8"/>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row>
    <row r="679" spans="1:57" ht="14.25" customHeight="1" x14ac:dyDescent="0.75">
      <c r="A679" s="8"/>
      <c r="B679" s="1"/>
      <c r="C679" s="1"/>
      <c r="D679" s="1"/>
      <c r="E679" s="1"/>
      <c r="F679" s="1"/>
      <c r="G679" s="1"/>
      <c r="H679" s="1"/>
      <c r="I679" s="1"/>
      <c r="J679" s="1"/>
      <c r="K679" s="1"/>
      <c r="L679" s="8"/>
      <c r="M679" s="1"/>
      <c r="N679" s="1"/>
      <c r="O679" s="1"/>
      <c r="P679" s="1"/>
      <c r="Q679" s="1"/>
      <c r="R679" s="8"/>
      <c r="S679" s="1"/>
      <c r="T679" s="1"/>
      <c r="U679" s="1"/>
      <c r="V679" s="1"/>
      <c r="W679" s="8"/>
      <c r="X679" s="1"/>
      <c r="Y679" s="1"/>
      <c r="Z679" s="1"/>
      <c r="AA679" s="1"/>
      <c r="AB679" s="1"/>
      <c r="AC679" s="8"/>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row>
    <row r="680" spans="1:57" ht="14.25" customHeight="1" x14ac:dyDescent="0.75">
      <c r="A680" s="8"/>
      <c r="B680" s="1"/>
      <c r="C680" s="1"/>
      <c r="D680" s="1"/>
      <c r="E680" s="1"/>
      <c r="F680" s="1"/>
      <c r="G680" s="1"/>
      <c r="H680" s="1"/>
      <c r="I680" s="1"/>
      <c r="J680" s="1"/>
      <c r="K680" s="1"/>
      <c r="L680" s="8"/>
      <c r="M680" s="1"/>
      <c r="N680" s="1"/>
      <c r="O680" s="1"/>
      <c r="P680" s="1"/>
      <c r="Q680" s="1"/>
      <c r="R680" s="8"/>
      <c r="S680" s="1"/>
      <c r="T680" s="1"/>
      <c r="U680" s="1"/>
      <c r="V680" s="1"/>
      <c r="W680" s="8"/>
      <c r="X680" s="1"/>
      <c r="Y680" s="1"/>
      <c r="Z680" s="1"/>
      <c r="AA680" s="1"/>
      <c r="AB680" s="1"/>
      <c r="AC680" s="8"/>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row>
    <row r="681" spans="1:57" ht="14.25" customHeight="1" x14ac:dyDescent="0.75">
      <c r="A681" s="8"/>
      <c r="B681" s="1"/>
      <c r="C681" s="1"/>
      <c r="D681" s="1"/>
      <c r="E681" s="1"/>
      <c r="F681" s="1"/>
      <c r="G681" s="1"/>
      <c r="H681" s="1"/>
      <c r="I681" s="1"/>
      <c r="J681" s="1"/>
      <c r="K681" s="1"/>
      <c r="L681" s="8"/>
      <c r="M681" s="1"/>
      <c r="N681" s="1"/>
      <c r="O681" s="1"/>
      <c r="P681" s="1"/>
      <c r="Q681" s="1"/>
      <c r="R681" s="8"/>
      <c r="S681" s="1"/>
      <c r="T681" s="1"/>
      <c r="U681" s="1"/>
      <c r="V681" s="1"/>
      <c r="W681" s="8"/>
      <c r="X681" s="1"/>
      <c r="Y681" s="1"/>
      <c r="Z681" s="1"/>
      <c r="AA681" s="1"/>
      <c r="AB681" s="1"/>
      <c r="AC681" s="8"/>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row>
    <row r="682" spans="1:57" ht="14.25" customHeight="1" x14ac:dyDescent="0.75">
      <c r="A682" s="8"/>
      <c r="B682" s="1"/>
      <c r="C682" s="1"/>
      <c r="D682" s="1"/>
      <c r="E682" s="1"/>
      <c r="F682" s="1"/>
      <c r="G682" s="1"/>
      <c r="H682" s="1"/>
      <c r="I682" s="1"/>
      <c r="J682" s="1"/>
      <c r="K682" s="1"/>
      <c r="L682" s="8"/>
      <c r="M682" s="1"/>
      <c r="N682" s="1"/>
      <c r="O682" s="1"/>
      <c r="P682" s="1"/>
      <c r="Q682" s="1"/>
      <c r="R682" s="8"/>
      <c r="S682" s="1"/>
      <c r="T682" s="1"/>
      <c r="U682" s="1"/>
      <c r="V682" s="1"/>
      <c r="W682" s="8"/>
      <c r="X682" s="1"/>
      <c r="Y682" s="1"/>
      <c r="Z682" s="1"/>
      <c r="AA682" s="1"/>
      <c r="AB682" s="1"/>
      <c r="AC682" s="8"/>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row>
    <row r="683" spans="1:57" ht="14.25" customHeight="1" x14ac:dyDescent="0.75">
      <c r="A683" s="8"/>
      <c r="B683" s="1"/>
      <c r="C683" s="1"/>
      <c r="D683" s="1"/>
      <c r="E683" s="1"/>
      <c r="F683" s="1"/>
      <c r="G683" s="1"/>
      <c r="H683" s="1"/>
      <c r="I683" s="1"/>
      <c r="J683" s="1"/>
      <c r="K683" s="1"/>
      <c r="L683" s="8"/>
      <c r="M683" s="1"/>
      <c r="N683" s="1"/>
      <c r="O683" s="1"/>
      <c r="P683" s="1"/>
      <c r="Q683" s="1"/>
      <c r="R683" s="8"/>
      <c r="S683" s="1"/>
      <c r="T683" s="1"/>
      <c r="U683" s="1"/>
      <c r="V683" s="1"/>
      <c r="W683" s="8"/>
      <c r="X683" s="1"/>
      <c r="Y683" s="1"/>
      <c r="Z683" s="1"/>
      <c r="AA683" s="1"/>
      <c r="AB683" s="1"/>
      <c r="AC683" s="8"/>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row>
    <row r="684" spans="1:57" ht="14.25" customHeight="1" x14ac:dyDescent="0.75">
      <c r="A684" s="8"/>
      <c r="B684" s="1"/>
      <c r="C684" s="1"/>
      <c r="D684" s="1"/>
      <c r="E684" s="1"/>
      <c r="F684" s="1"/>
      <c r="G684" s="1"/>
      <c r="H684" s="1"/>
      <c r="I684" s="1"/>
      <c r="J684" s="1"/>
      <c r="K684" s="1"/>
      <c r="L684" s="8"/>
      <c r="M684" s="1"/>
      <c r="N684" s="1"/>
      <c r="O684" s="1"/>
      <c r="P684" s="1"/>
      <c r="Q684" s="1"/>
      <c r="R684" s="8"/>
      <c r="S684" s="1"/>
      <c r="T684" s="1"/>
      <c r="U684" s="1"/>
      <c r="V684" s="1"/>
      <c r="W684" s="8"/>
      <c r="X684" s="1"/>
      <c r="Y684" s="1"/>
      <c r="Z684" s="1"/>
      <c r="AA684" s="1"/>
      <c r="AB684" s="1"/>
      <c r="AC684" s="8"/>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row>
    <row r="685" spans="1:57" ht="14.25" customHeight="1" x14ac:dyDescent="0.75">
      <c r="A685" s="8"/>
      <c r="B685" s="1"/>
      <c r="C685" s="1"/>
      <c r="D685" s="1"/>
      <c r="E685" s="1"/>
      <c r="F685" s="1"/>
      <c r="G685" s="1"/>
      <c r="H685" s="1"/>
      <c r="I685" s="1"/>
      <c r="J685" s="1"/>
      <c r="K685" s="1"/>
      <c r="L685" s="8"/>
      <c r="M685" s="1"/>
      <c r="N685" s="1"/>
      <c r="O685" s="1"/>
      <c r="P685" s="1"/>
      <c r="Q685" s="1"/>
      <c r="R685" s="8"/>
      <c r="S685" s="1"/>
      <c r="T685" s="1"/>
      <c r="U685" s="1"/>
      <c r="V685" s="1"/>
      <c r="W685" s="8"/>
      <c r="X685" s="1"/>
      <c r="Y685" s="1"/>
      <c r="Z685" s="1"/>
      <c r="AA685" s="1"/>
      <c r="AB685" s="1"/>
      <c r="AC685" s="8"/>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row>
    <row r="686" spans="1:57" ht="14.25" customHeight="1" x14ac:dyDescent="0.75">
      <c r="A686" s="8"/>
      <c r="B686" s="1"/>
      <c r="C686" s="1"/>
      <c r="D686" s="1"/>
      <c r="E686" s="1"/>
      <c r="F686" s="1"/>
      <c r="G686" s="1"/>
      <c r="H686" s="1"/>
      <c r="I686" s="1"/>
      <c r="J686" s="1"/>
      <c r="K686" s="1"/>
      <c r="L686" s="8"/>
      <c r="M686" s="1"/>
      <c r="N686" s="1"/>
      <c r="O686" s="1"/>
      <c r="P686" s="1"/>
      <c r="Q686" s="1"/>
      <c r="R686" s="8"/>
      <c r="S686" s="1"/>
      <c r="T686" s="1"/>
      <c r="U686" s="1"/>
      <c r="V686" s="1"/>
      <c r="W686" s="8"/>
      <c r="X686" s="1"/>
      <c r="Y686" s="1"/>
      <c r="Z686" s="1"/>
      <c r="AA686" s="1"/>
      <c r="AB686" s="1"/>
      <c r="AC686" s="8"/>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row>
    <row r="687" spans="1:57" ht="14.25" customHeight="1" x14ac:dyDescent="0.75">
      <c r="A687" s="8"/>
      <c r="B687" s="1"/>
      <c r="C687" s="1"/>
      <c r="D687" s="1"/>
      <c r="E687" s="1"/>
      <c r="F687" s="1"/>
      <c r="G687" s="1"/>
      <c r="H687" s="1"/>
      <c r="I687" s="1"/>
      <c r="J687" s="1"/>
      <c r="K687" s="1"/>
      <c r="L687" s="8"/>
      <c r="M687" s="1"/>
      <c r="N687" s="1"/>
      <c r="O687" s="1"/>
      <c r="P687" s="1"/>
      <c r="Q687" s="1"/>
      <c r="R687" s="8"/>
      <c r="S687" s="1"/>
      <c r="T687" s="1"/>
      <c r="U687" s="1"/>
      <c r="V687" s="1"/>
      <c r="W687" s="8"/>
      <c r="X687" s="1"/>
      <c r="Y687" s="1"/>
      <c r="Z687" s="1"/>
      <c r="AA687" s="1"/>
      <c r="AB687" s="1"/>
      <c r="AC687" s="8"/>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row>
    <row r="688" spans="1:57" ht="14.25" customHeight="1" x14ac:dyDescent="0.75">
      <c r="A688" s="8"/>
      <c r="B688" s="1"/>
      <c r="C688" s="1"/>
      <c r="D688" s="1"/>
      <c r="E688" s="1"/>
      <c r="F688" s="1"/>
      <c r="G688" s="1"/>
      <c r="H688" s="1"/>
      <c r="I688" s="1"/>
      <c r="J688" s="1"/>
      <c r="K688" s="1"/>
      <c r="L688" s="8"/>
      <c r="M688" s="1"/>
      <c r="N688" s="1"/>
      <c r="O688" s="1"/>
      <c r="P688" s="1"/>
      <c r="Q688" s="1"/>
      <c r="R688" s="8"/>
      <c r="S688" s="1"/>
      <c r="T688" s="1"/>
      <c r="U688" s="1"/>
      <c r="V688" s="1"/>
      <c r="W688" s="8"/>
      <c r="X688" s="1"/>
      <c r="Y688" s="1"/>
      <c r="Z688" s="1"/>
      <c r="AA688" s="1"/>
      <c r="AB688" s="1"/>
      <c r="AC688" s="8"/>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row>
    <row r="689" spans="1:57" ht="14.25" customHeight="1" x14ac:dyDescent="0.75">
      <c r="A689" s="8"/>
      <c r="B689" s="1"/>
      <c r="C689" s="1"/>
      <c r="D689" s="1"/>
      <c r="E689" s="1"/>
      <c r="F689" s="1"/>
      <c r="G689" s="1"/>
      <c r="H689" s="1"/>
      <c r="I689" s="1"/>
      <c r="J689" s="1"/>
      <c r="K689" s="1"/>
      <c r="L689" s="8"/>
      <c r="M689" s="1"/>
      <c r="N689" s="1"/>
      <c r="O689" s="1"/>
      <c r="P689" s="1"/>
      <c r="Q689" s="1"/>
      <c r="R689" s="8"/>
      <c r="S689" s="1"/>
      <c r="T689" s="1"/>
      <c r="U689" s="1"/>
      <c r="V689" s="1"/>
      <c r="W689" s="8"/>
      <c r="X689" s="1"/>
      <c r="Y689" s="1"/>
      <c r="Z689" s="1"/>
      <c r="AA689" s="1"/>
      <c r="AB689" s="1"/>
      <c r="AC689" s="8"/>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row>
    <row r="690" spans="1:57" ht="14.25" customHeight="1" x14ac:dyDescent="0.75">
      <c r="A690" s="8"/>
      <c r="B690" s="1"/>
      <c r="C690" s="1"/>
      <c r="D690" s="1"/>
      <c r="E690" s="1"/>
      <c r="F690" s="1"/>
      <c r="G690" s="1"/>
      <c r="H690" s="1"/>
      <c r="I690" s="1"/>
      <c r="J690" s="1"/>
      <c r="K690" s="1"/>
      <c r="L690" s="8"/>
      <c r="M690" s="1"/>
      <c r="N690" s="1"/>
      <c r="O690" s="1"/>
      <c r="P690" s="1"/>
      <c r="Q690" s="1"/>
      <c r="R690" s="8"/>
      <c r="S690" s="1"/>
      <c r="T690" s="1"/>
      <c r="U690" s="1"/>
      <c r="V690" s="1"/>
      <c r="W690" s="8"/>
      <c r="X690" s="1"/>
      <c r="Y690" s="1"/>
      <c r="Z690" s="1"/>
      <c r="AA690" s="1"/>
      <c r="AB690" s="1"/>
      <c r="AC690" s="8"/>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row>
    <row r="691" spans="1:57" ht="14.25" customHeight="1" x14ac:dyDescent="0.75">
      <c r="A691" s="8"/>
      <c r="B691" s="1"/>
      <c r="C691" s="1"/>
      <c r="D691" s="1"/>
      <c r="E691" s="1"/>
      <c r="F691" s="1"/>
      <c r="G691" s="1"/>
      <c r="H691" s="1"/>
      <c r="I691" s="1"/>
      <c r="J691" s="1"/>
      <c r="K691" s="1"/>
      <c r="L691" s="8"/>
      <c r="M691" s="1"/>
      <c r="N691" s="1"/>
      <c r="O691" s="1"/>
      <c r="P691" s="1"/>
      <c r="Q691" s="1"/>
      <c r="R691" s="8"/>
      <c r="S691" s="1"/>
      <c r="T691" s="1"/>
      <c r="U691" s="1"/>
      <c r="V691" s="1"/>
      <c r="W691" s="8"/>
      <c r="X691" s="1"/>
      <c r="Y691" s="1"/>
      <c r="Z691" s="1"/>
      <c r="AA691" s="1"/>
      <c r="AB691" s="1"/>
      <c r="AC691" s="8"/>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row>
    <row r="692" spans="1:57" ht="14.25" customHeight="1" x14ac:dyDescent="0.75">
      <c r="A692" s="8"/>
      <c r="B692" s="1"/>
      <c r="C692" s="1"/>
      <c r="D692" s="1"/>
      <c r="E692" s="1"/>
      <c r="F692" s="1"/>
      <c r="G692" s="1"/>
      <c r="H692" s="1"/>
      <c r="I692" s="1"/>
      <c r="J692" s="1"/>
      <c r="K692" s="1"/>
      <c r="L692" s="8"/>
      <c r="M692" s="1"/>
      <c r="N692" s="1"/>
      <c r="O692" s="1"/>
      <c r="P692" s="1"/>
      <c r="Q692" s="1"/>
      <c r="R692" s="8"/>
      <c r="S692" s="1"/>
      <c r="T692" s="1"/>
      <c r="U692" s="1"/>
      <c r="V692" s="1"/>
      <c r="W692" s="8"/>
      <c r="X692" s="1"/>
      <c r="Y692" s="1"/>
      <c r="Z692" s="1"/>
      <c r="AA692" s="1"/>
      <c r="AB692" s="1"/>
      <c r="AC692" s="8"/>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row>
    <row r="693" spans="1:57" ht="14.25" customHeight="1" x14ac:dyDescent="0.75">
      <c r="A693" s="8"/>
      <c r="B693" s="1"/>
      <c r="C693" s="1"/>
      <c r="D693" s="1"/>
      <c r="E693" s="1"/>
      <c r="F693" s="1"/>
      <c r="G693" s="1"/>
      <c r="H693" s="1"/>
      <c r="I693" s="1"/>
      <c r="J693" s="1"/>
      <c r="K693" s="1"/>
      <c r="L693" s="8"/>
      <c r="M693" s="1"/>
      <c r="N693" s="1"/>
      <c r="O693" s="1"/>
      <c r="P693" s="1"/>
      <c r="Q693" s="1"/>
      <c r="R693" s="8"/>
      <c r="S693" s="1"/>
      <c r="T693" s="1"/>
      <c r="U693" s="1"/>
      <c r="V693" s="1"/>
      <c r="W693" s="8"/>
      <c r="X693" s="1"/>
      <c r="Y693" s="1"/>
      <c r="Z693" s="1"/>
      <c r="AA693" s="1"/>
      <c r="AB693" s="1"/>
      <c r="AC693" s="8"/>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row>
    <row r="694" spans="1:57" ht="14.25" customHeight="1" x14ac:dyDescent="0.75">
      <c r="A694" s="8"/>
      <c r="B694" s="1"/>
      <c r="C694" s="1"/>
      <c r="D694" s="1"/>
      <c r="E694" s="1"/>
      <c r="F694" s="1"/>
      <c r="G694" s="1"/>
      <c r="H694" s="1"/>
      <c r="I694" s="1"/>
      <c r="J694" s="1"/>
      <c r="K694" s="1"/>
      <c r="L694" s="8"/>
      <c r="M694" s="1"/>
      <c r="N694" s="1"/>
      <c r="O694" s="1"/>
      <c r="P694" s="1"/>
      <c r="Q694" s="1"/>
      <c r="R694" s="8"/>
      <c r="S694" s="1"/>
      <c r="T694" s="1"/>
      <c r="U694" s="1"/>
      <c r="V694" s="1"/>
      <c r="W694" s="8"/>
      <c r="X694" s="1"/>
      <c r="Y694" s="1"/>
      <c r="Z694" s="1"/>
      <c r="AA694" s="1"/>
      <c r="AB694" s="1"/>
      <c r="AC694" s="8"/>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row>
    <row r="695" spans="1:57" ht="14.25" customHeight="1" x14ac:dyDescent="0.75">
      <c r="A695" s="8"/>
      <c r="B695" s="1"/>
      <c r="C695" s="1"/>
      <c r="D695" s="1"/>
      <c r="E695" s="1"/>
      <c r="F695" s="1"/>
      <c r="G695" s="1"/>
      <c r="H695" s="1"/>
      <c r="I695" s="1"/>
      <c r="J695" s="1"/>
      <c r="K695" s="1"/>
      <c r="L695" s="8"/>
      <c r="M695" s="1"/>
      <c r="N695" s="1"/>
      <c r="O695" s="1"/>
      <c r="P695" s="1"/>
      <c r="Q695" s="1"/>
      <c r="R695" s="8"/>
      <c r="S695" s="1"/>
      <c r="T695" s="1"/>
      <c r="U695" s="1"/>
      <c r="V695" s="1"/>
      <c r="W695" s="8"/>
      <c r="X695" s="1"/>
      <c r="Y695" s="1"/>
      <c r="Z695" s="1"/>
      <c r="AA695" s="1"/>
      <c r="AB695" s="1"/>
      <c r="AC695" s="8"/>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row>
    <row r="696" spans="1:57" ht="14.25" customHeight="1" x14ac:dyDescent="0.75">
      <c r="A696" s="8"/>
      <c r="B696" s="1"/>
      <c r="C696" s="1"/>
      <c r="D696" s="1"/>
      <c r="E696" s="1"/>
      <c r="F696" s="1"/>
      <c r="G696" s="1"/>
      <c r="H696" s="1"/>
      <c r="I696" s="1"/>
      <c r="J696" s="1"/>
      <c r="K696" s="1"/>
      <c r="L696" s="8"/>
      <c r="M696" s="1"/>
      <c r="N696" s="1"/>
      <c r="O696" s="1"/>
      <c r="P696" s="1"/>
      <c r="Q696" s="1"/>
      <c r="R696" s="8"/>
      <c r="S696" s="1"/>
      <c r="T696" s="1"/>
      <c r="U696" s="1"/>
      <c r="V696" s="1"/>
      <c r="W696" s="8"/>
      <c r="X696" s="1"/>
      <c r="Y696" s="1"/>
      <c r="Z696" s="1"/>
      <c r="AA696" s="1"/>
      <c r="AB696" s="1"/>
      <c r="AC696" s="8"/>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row>
    <row r="697" spans="1:57" ht="14.25" customHeight="1" x14ac:dyDescent="0.75">
      <c r="A697" s="8"/>
      <c r="B697" s="1"/>
      <c r="C697" s="1"/>
      <c r="D697" s="1"/>
      <c r="E697" s="1"/>
      <c r="F697" s="1"/>
      <c r="G697" s="1"/>
      <c r="H697" s="1"/>
      <c r="I697" s="1"/>
      <c r="J697" s="1"/>
      <c r="K697" s="1"/>
      <c r="L697" s="8"/>
      <c r="M697" s="1"/>
      <c r="N697" s="1"/>
      <c r="O697" s="1"/>
      <c r="P697" s="1"/>
      <c r="Q697" s="1"/>
      <c r="R697" s="8"/>
      <c r="S697" s="1"/>
      <c r="T697" s="1"/>
      <c r="U697" s="1"/>
      <c r="V697" s="1"/>
      <c r="W697" s="8"/>
      <c r="X697" s="1"/>
      <c r="Y697" s="1"/>
      <c r="Z697" s="1"/>
      <c r="AA697" s="1"/>
      <c r="AB697" s="1"/>
      <c r="AC697" s="8"/>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row>
    <row r="698" spans="1:57" ht="14.25" customHeight="1" x14ac:dyDescent="0.75">
      <c r="A698" s="8"/>
      <c r="B698" s="1"/>
      <c r="C698" s="1"/>
      <c r="D698" s="1"/>
      <c r="E698" s="1"/>
      <c r="F698" s="1"/>
      <c r="G698" s="1"/>
      <c r="H698" s="1"/>
      <c r="I698" s="1"/>
      <c r="J698" s="1"/>
      <c r="K698" s="1"/>
      <c r="L698" s="8"/>
      <c r="M698" s="1"/>
      <c r="N698" s="1"/>
      <c r="O698" s="1"/>
      <c r="P698" s="1"/>
      <c r="Q698" s="1"/>
      <c r="R698" s="8"/>
      <c r="S698" s="1"/>
      <c r="T698" s="1"/>
      <c r="U698" s="1"/>
      <c r="V698" s="1"/>
      <c r="W698" s="8"/>
      <c r="X698" s="1"/>
      <c r="Y698" s="1"/>
      <c r="Z698" s="1"/>
      <c r="AA698" s="1"/>
      <c r="AB698" s="1"/>
      <c r="AC698" s="8"/>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row>
    <row r="699" spans="1:57" ht="14.25" customHeight="1" x14ac:dyDescent="0.75">
      <c r="A699" s="8"/>
      <c r="B699" s="1"/>
      <c r="C699" s="1"/>
      <c r="D699" s="1"/>
      <c r="E699" s="1"/>
      <c r="F699" s="1"/>
      <c r="G699" s="1"/>
      <c r="H699" s="1"/>
      <c r="I699" s="1"/>
      <c r="J699" s="1"/>
      <c r="K699" s="1"/>
      <c r="L699" s="8"/>
      <c r="M699" s="1"/>
      <c r="N699" s="1"/>
      <c r="O699" s="1"/>
      <c r="P699" s="1"/>
      <c r="Q699" s="1"/>
      <c r="R699" s="8"/>
      <c r="S699" s="1"/>
      <c r="T699" s="1"/>
      <c r="U699" s="1"/>
      <c r="V699" s="1"/>
      <c r="W699" s="8"/>
      <c r="X699" s="1"/>
      <c r="Y699" s="1"/>
      <c r="Z699" s="1"/>
      <c r="AA699" s="1"/>
      <c r="AB699" s="1"/>
      <c r="AC699" s="8"/>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row>
    <row r="700" spans="1:57" ht="14.25" customHeight="1" x14ac:dyDescent="0.75">
      <c r="A700" s="8"/>
      <c r="B700" s="1"/>
      <c r="C700" s="1"/>
      <c r="D700" s="1"/>
      <c r="E700" s="1"/>
      <c r="F700" s="1"/>
      <c r="G700" s="1"/>
      <c r="H700" s="1"/>
      <c r="I700" s="1"/>
      <c r="J700" s="1"/>
      <c r="K700" s="1"/>
      <c r="L700" s="8"/>
      <c r="M700" s="1"/>
      <c r="N700" s="1"/>
      <c r="O700" s="1"/>
      <c r="P700" s="1"/>
      <c r="Q700" s="1"/>
      <c r="R700" s="8"/>
      <c r="S700" s="1"/>
      <c r="T700" s="1"/>
      <c r="U700" s="1"/>
      <c r="V700" s="1"/>
      <c r="W700" s="8"/>
      <c r="X700" s="1"/>
      <c r="Y700" s="1"/>
      <c r="Z700" s="1"/>
      <c r="AA700" s="1"/>
      <c r="AB700" s="1"/>
      <c r="AC700" s="8"/>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row>
    <row r="701" spans="1:57" ht="14.25" customHeight="1" x14ac:dyDescent="0.75">
      <c r="A701" s="8"/>
      <c r="B701" s="1"/>
      <c r="C701" s="1"/>
      <c r="D701" s="1"/>
      <c r="E701" s="1"/>
      <c r="F701" s="1"/>
      <c r="G701" s="1"/>
      <c r="H701" s="1"/>
      <c r="I701" s="1"/>
      <c r="J701" s="1"/>
      <c r="K701" s="1"/>
      <c r="L701" s="8"/>
      <c r="M701" s="1"/>
      <c r="N701" s="1"/>
      <c r="O701" s="1"/>
      <c r="P701" s="1"/>
      <c r="Q701" s="1"/>
      <c r="R701" s="8"/>
      <c r="S701" s="1"/>
      <c r="T701" s="1"/>
      <c r="U701" s="1"/>
      <c r="V701" s="1"/>
      <c r="W701" s="8"/>
      <c r="X701" s="1"/>
      <c r="Y701" s="1"/>
      <c r="Z701" s="1"/>
      <c r="AA701" s="1"/>
      <c r="AB701" s="1"/>
      <c r="AC701" s="8"/>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row>
    <row r="702" spans="1:57" ht="14.25" customHeight="1" x14ac:dyDescent="0.75">
      <c r="A702" s="8"/>
      <c r="B702" s="1"/>
      <c r="C702" s="1"/>
      <c r="D702" s="1"/>
      <c r="E702" s="1"/>
      <c r="F702" s="1"/>
      <c r="G702" s="1"/>
      <c r="H702" s="1"/>
      <c r="I702" s="1"/>
      <c r="J702" s="1"/>
      <c r="K702" s="1"/>
      <c r="L702" s="8"/>
      <c r="M702" s="1"/>
      <c r="N702" s="1"/>
      <c r="O702" s="1"/>
      <c r="P702" s="1"/>
      <c r="Q702" s="1"/>
      <c r="R702" s="8"/>
      <c r="S702" s="1"/>
      <c r="T702" s="1"/>
      <c r="U702" s="1"/>
      <c r="V702" s="1"/>
      <c r="W702" s="8"/>
      <c r="X702" s="1"/>
      <c r="Y702" s="1"/>
      <c r="Z702" s="1"/>
      <c r="AA702" s="1"/>
      <c r="AB702" s="1"/>
      <c r="AC702" s="8"/>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row>
    <row r="703" spans="1:57" ht="14.25" customHeight="1" x14ac:dyDescent="0.75">
      <c r="A703" s="8"/>
      <c r="B703" s="1"/>
      <c r="C703" s="1"/>
      <c r="D703" s="1"/>
      <c r="E703" s="1"/>
      <c r="F703" s="1"/>
      <c r="G703" s="1"/>
      <c r="H703" s="1"/>
      <c r="I703" s="1"/>
      <c r="J703" s="1"/>
      <c r="K703" s="1"/>
      <c r="L703" s="8"/>
      <c r="M703" s="1"/>
      <c r="N703" s="1"/>
      <c r="O703" s="1"/>
      <c r="P703" s="1"/>
      <c r="Q703" s="1"/>
      <c r="R703" s="8"/>
      <c r="S703" s="1"/>
      <c r="T703" s="1"/>
      <c r="U703" s="1"/>
      <c r="V703" s="1"/>
      <c r="W703" s="8"/>
      <c r="X703" s="1"/>
      <c r="Y703" s="1"/>
      <c r="Z703" s="1"/>
      <c r="AA703" s="1"/>
      <c r="AB703" s="1"/>
      <c r="AC703" s="8"/>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row>
    <row r="704" spans="1:57" ht="14.25" customHeight="1" x14ac:dyDescent="0.75">
      <c r="A704" s="8"/>
      <c r="B704" s="1"/>
      <c r="C704" s="1"/>
      <c r="D704" s="1"/>
      <c r="E704" s="1"/>
      <c r="F704" s="1"/>
      <c r="G704" s="1"/>
      <c r="H704" s="1"/>
      <c r="I704" s="1"/>
      <c r="J704" s="1"/>
      <c r="K704" s="1"/>
      <c r="L704" s="8"/>
      <c r="M704" s="1"/>
      <c r="N704" s="1"/>
      <c r="O704" s="1"/>
      <c r="P704" s="1"/>
      <c r="Q704" s="1"/>
      <c r="R704" s="8"/>
      <c r="S704" s="1"/>
      <c r="T704" s="1"/>
      <c r="U704" s="1"/>
      <c r="V704" s="1"/>
      <c r="W704" s="8"/>
      <c r="X704" s="1"/>
      <c r="Y704" s="1"/>
      <c r="Z704" s="1"/>
      <c r="AA704" s="1"/>
      <c r="AB704" s="1"/>
      <c r="AC704" s="8"/>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row>
    <row r="705" spans="1:57" ht="14.25" customHeight="1" x14ac:dyDescent="0.75">
      <c r="A705" s="8"/>
      <c r="B705" s="1"/>
      <c r="C705" s="1"/>
      <c r="D705" s="1"/>
      <c r="E705" s="1"/>
      <c r="F705" s="1"/>
      <c r="G705" s="1"/>
      <c r="H705" s="1"/>
      <c r="I705" s="1"/>
      <c r="J705" s="1"/>
      <c r="K705" s="1"/>
      <c r="L705" s="8"/>
      <c r="M705" s="1"/>
      <c r="N705" s="1"/>
      <c r="O705" s="1"/>
      <c r="P705" s="1"/>
      <c r="Q705" s="1"/>
      <c r="R705" s="8"/>
      <c r="S705" s="1"/>
      <c r="T705" s="1"/>
      <c r="U705" s="1"/>
      <c r="V705" s="1"/>
      <c r="W705" s="8"/>
      <c r="X705" s="1"/>
      <c r="Y705" s="1"/>
      <c r="Z705" s="1"/>
      <c r="AA705" s="1"/>
      <c r="AB705" s="1"/>
      <c r="AC705" s="8"/>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row>
    <row r="706" spans="1:57" ht="14.25" customHeight="1" x14ac:dyDescent="0.75">
      <c r="A706" s="8"/>
      <c r="B706" s="1"/>
      <c r="C706" s="1"/>
      <c r="D706" s="1"/>
      <c r="E706" s="1"/>
      <c r="F706" s="1"/>
      <c r="G706" s="1"/>
      <c r="H706" s="1"/>
      <c r="I706" s="1"/>
      <c r="J706" s="1"/>
      <c r="K706" s="1"/>
      <c r="L706" s="8"/>
      <c r="M706" s="1"/>
      <c r="N706" s="1"/>
      <c r="O706" s="1"/>
      <c r="P706" s="1"/>
      <c r="Q706" s="1"/>
      <c r="R706" s="8"/>
      <c r="S706" s="1"/>
      <c r="T706" s="1"/>
      <c r="U706" s="1"/>
      <c r="V706" s="1"/>
      <c r="W706" s="8"/>
      <c r="X706" s="1"/>
      <c r="Y706" s="1"/>
      <c r="Z706" s="1"/>
      <c r="AA706" s="1"/>
      <c r="AB706" s="1"/>
      <c r="AC706" s="8"/>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row>
    <row r="707" spans="1:57" ht="14.25" customHeight="1" x14ac:dyDescent="0.75">
      <c r="A707" s="8"/>
      <c r="B707" s="1"/>
      <c r="C707" s="1"/>
      <c r="D707" s="1"/>
      <c r="E707" s="1"/>
      <c r="F707" s="1"/>
      <c r="G707" s="1"/>
      <c r="H707" s="1"/>
      <c r="I707" s="1"/>
      <c r="J707" s="1"/>
      <c r="K707" s="1"/>
      <c r="L707" s="8"/>
      <c r="M707" s="1"/>
      <c r="N707" s="1"/>
      <c r="O707" s="1"/>
      <c r="P707" s="1"/>
      <c r="Q707" s="1"/>
      <c r="R707" s="8"/>
      <c r="S707" s="1"/>
      <c r="T707" s="1"/>
      <c r="U707" s="1"/>
      <c r="V707" s="1"/>
      <c r="W707" s="8"/>
      <c r="X707" s="1"/>
      <c r="Y707" s="1"/>
      <c r="Z707" s="1"/>
      <c r="AA707" s="1"/>
      <c r="AB707" s="1"/>
      <c r="AC707" s="8"/>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row>
    <row r="708" spans="1:57" ht="14.25" customHeight="1" x14ac:dyDescent="0.75">
      <c r="A708" s="8"/>
      <c r="B708" s="1"/>
      <c r="C708" s="1"/>
      <c r="D708" s="1"/>
      <c r="E708" s="1"/>
      <c r="F708" s="1"/>
      <c r="G708" s="1"/>
      <c r="H708" s="1"/>
      <c r="I708" s="1"/>
      <c r="J708" s="1"/>
      <c r="K708" s="1"/>
      <c r="L708" s="8"/>
      <c r="M708" s="1"/>
      <c r="N708" s="1"/>
      <c r="O708" s="1"/>
      <c r="P708" s="1"/>
      <c r="Q708" s="1"/>
      <c r="R708" s="8"/>
      <c r="S708" s="1"/>
      <c r="T708" s="1"/>
      <c r="U708" s="1"/>
      <c r="V708" s="1"/>
      <c r="W708" s="8"/>
      <c r="X708" s="1"/>
      <c r="Y708" s="1"/>
      <c r="Z708" s="1"/>
      <c r="AA708" s="1"/>
      <c r="AB708" s="1"/>
      <c r="AC708" s="8"/>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row>
    <row r="709" spans="1:57" ht="14.25" customHeight="1" x14ac:dyDescent="0.75">
      <c r="A709" s="8"/>
      <c r="B709" s="1"/>
      <c r="C709" s="1"/>
      <c r="D709" s="1"/>
      <c r="E709" s="1"/>
      <c r="F709" s="1"/>
      <c r="G709" s="1"/>
      <c r="H709" s="1"/>
      <c r="I709" s="1"/>
      <c r="J709" s="1"/>
      <c r="K709" s="1"/>
      <c r="L709" s="8"/>
      <c r="M709" s="1"/>
      <c r="N709" s="1"/>
      <c r="O709" s="1"/>
      <c r="P709" s="1"/>
      <c r="Q709" s="1"/>
      <c r="R709" s="8"/>
      <c r="S709" s="1"/>
      <c r="T709" s="1"/>
      <c r="U709" s="1"/>
      <c r="V709" s="1"/>
      <c r="W709" s="8"/>
      <c r="X709" s="1"/>
      <c r="Y709" s="1"/>
      <c r="Z709" s="1"/>
      <c r="AA709" s="1"/>
      <c r="AB709" s="1"/>
      <c r="AC709" s="8"/>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row>
    <row r="710" spans="1:57" ht="14.25" customHeight="1" x14ac:dyDescent="0.75">
      <c r="A710" s="8"/>
      <c r="B710" s="1"/>
      <c r="C710" s="1"/>
      <c r="D710" s="1"/>
      <c r="E710" s="1"/>
      <c r="F710" s="1"/>
      <c r="G710" s="1"/>
      <c r="H710" s="1"/>
      <c r="I710" s="1"/>
      <c r="J710" s="1"/>
      <c r="K710" s="1"/>
      <c r="L710" s="8"/>
      <c r="M710" s="1"/>
      <c r="N710" s="1"/>
      <c r="O710" s="1"/>
      <c r="P710" s="1"/>
      <c r="Q710" s="1"/>
      <c r="R710" s="8"/>
      <c r="S710" s="1"/>
      <c r="T710" s="1"/>
      <c r="U710" s="1"/>
      <c r="V710" s="1"/>
      <c r="W710" s="8"/>
      <c r="X710" s="1"/>
      <c r="Y710" s="1"/>
      <c r="Z710" s="1"/>
      <c r="AA710" s="1"/>
      <c r="AB710" s="1"/>
      <c r="AC710" s="8"/>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row>
    <row r="711" spans="1:57" ht="14.25" customHeight="1" x14ac:dyDescent="0.75">
      <c r="A711" s="8"/>
      <c r="B711" s="1"/>
      <c r="C711" s="1"/>
      <c r="D711" s="1"/>
      <c r="E711" s="1"/>
      <c r="F711" s="1"/>
      <c r="G711" s="1"/>
      <c r="H711" s="1"/>
      <c r="I711" s="1"/>
      <c r="J711" s="1"/>
      <c r="K711" s="1"/>
      <c r="L711" s="8"/>
      <c r="M711" s="1"/>
      <c r="N711" s="1"/>
      <c r="O711" s="1"/>
      <c r="P711" s="1"/>
      <c r="Q711" s="1"/>
      <c r="R711" s="8"/>
      <c r="S711" s="1"/>
      <c r="T711" s="1"/>
      <c r="U711" s="1"/>
      <c r="V711" s="1"/>
      <c r="W711" s="8"/>
      <c r="X711" s="1"/>
      <c r="Y711" s="1"/>
      <c r="Z711" s="1"/>
      <c r="AA711" s="1"/>
      <c r="AB711" s="1"/>
      <c r="AC711" s="8"/>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row>
    <row r="712" spans="1:57" ht="14.25" customHeight="1" x14ac:dyDescent="0.75">
      <c r="A712" s="8"/>
      <c r="B712" s="1"/>
      <c r="C712" s="1"/>
      <c r="D712" s="1"/>
      <c r="E712" s="1"/>
      <c r="F712" s="1"/>
      <c r="G712" s="1"/>
      <c r="H712" s="1"/>
      <c r="I712" s="1"/>
      <c r="J712" s="1"/>
      <c r="K712" s="1"/>
      <c r="L712" s="8"/>
      <c r="M712" s="1"/>
      <c r="N712" s="1"/>
      <c r="O712" s="1"/>
      <c r="P712" s="1"/>
      <c r="Q712" s="1"/>
      <c r="R712" s="8"/>
      <c r="S712" s="1"/>
      <c r="T712" s="1"/>
      <c r="U712" s="1"/>
      <c r="V712" s="1"/>
      <c r="W712" s="8"/>
      <c r="X712" s="1"/>
      <c r="Y712" s="1"/>
      <c r="Z712" s="1"/>
      <c r="AA712" s="1"/>
      <c r="AB712" s="1"/>
      <c r="AC712" s="8"/>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row>
    <row r="713" spans="1:57" ht="14.25" customHeight="1" x14ac:dyDescent="0.75">
      <c r="A713" s="8"/>
      <c r="B713" s="1"/>
      <c r="C713" s="1"/>
      <c r="D713" s="1"/>
      <c r="E713" s="1"/>
      <c r="F713" s="1"/>
      <c r="G713" s="1"/>
      <c r="H713" s="1"/>
      <c r="I713" s="1"/>
      <c r="J713" s="1"/>
      <c r="K713" s="1"/>
      <c r="L713" s="8"/>
      <c r="M713" s="1"/>
      <c r="N713" s="1"/>
      <c r="O713" s="1"/>
      <c r="P713" s="1"/>
      <c r="Q713" s="1"/>
      <c r="R713" s="8"/>
      <c r="S713" s="1"/>
      <c r="T713" s="1"/>
      <c r="U713" s="1"/>
      <c r="V713" s="1"/>
      <c r="W713" s="8"/>
      <c r="X713" s="1"/>
      <c r="Y713" s="1"/>
      <c r="Z713" s="1"/>
      <c r="AA713" s="1"/>
      <c r="AB713" s="1"/>
      <c r="AC713" s="8"/>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row>
    <row r="714" spans="1:57" ht="14.25" customHeight="1" x14ac:dyDescent="0.75">
      <c r="A714" s="8"/>
      <c r="B714" s="1"/>
      <c r="C714" s="1"/>
      <c r="D714" s="1"/>
      <c r="E714" s="1"/>
      <c r="F714" s="1"/>
      <c r="G714" s="1"/>
      <c r="H714" s="1"/>
      <c r="I714" s="1"/>
      <c r="J714" s="1"/>
      <c r="K714" s="1"/>
      <c r="L714" s="8"/>
      <c r="M714" s="1"/>
      <c r="N714" s="1"/>
      <c r="O714" s="1"/>
      <c r="P714" s="1"/>
      <c r="Q714" s="1"/>
      <c r="R714" s="8"/>
      <c r="S714" s="1"/>
      <c r="T714" s="1"/>
      <c r="U714" s="1"/>
      <c r="V714" s="1"/>
      <c r="W714" s="8"/>
      <c r="X714" s="1"/>
      <c r="Y714" s="1"/>
      <c r="Z714" s="1"/>
      <c r="AA714" s="1"/>
      <c r="AB714" s="1"/>
      <c r="AC714" s="8"/>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row>
    <row r="715" spans="1:57" ht="14.25" customHeight="1" x14ac:dyDescent="0.75">
      <c r="A715" s="8"/>
      <c r="B715" s="1"/>
      <c r="C715" s="1"/>
      <c r="D715" s="1"/>
      <c r="E715" s="1"/>
      <c r="F715" s="1"/>
      <c r="G715" s="1"/>
      <c r="H715" s="1"/>
      <c r="I715" s="1"/>
      <c r="J715" s="1"/>
      <c r="K715" s="1"/>
      <c r="L715" s="8"/>
      <c r="M715" s="1"/>
      <c r="N715" s="1"/>
      <c r="O715" s="1"/>
      <c r="P715" s="1"/>
      <c r="Q715" s="1"/>
      <c r="R715" s="8"/>
      <c r="S715" s="1"/>
      <c r="T715" s="1"/>
      <c r="U715" s="1"/>
      <c r="V715" s="1"/>
      <c r="W715" s="8"/>
      <c r="X715" s="1"/>
      <c r="Y715" s="1"/>
      <c r="Z715" s="1"/>
      <c r="AA715" s="1"/>
      <c r="AB715" s="1"/>
      <c r="AC715" s="8"/>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row>
    <row r="716" spans="1:57" ht="14.25" customHeight="1" x14ac:dyDescent="0.75">
      <c r="A716" s="8"/>
      <c r="B716" s="1"/>
      <c r="C716" s="1"/>
      <c r="D716" s="1"/>
      <c r="E716" s="1"/>
      <c r="F716" s="1"/>
      <c r="G716" s="1"/>
      <c r="H716" s="1"/>
      <c r="I716" s="1"/>
      <c r="J716" s="1"/>
      <c r="K716" s="1"/>
      <c r="L716" s="8"/>
      <c r="M716" s="1"/>
      <c r="N716" s="1"/>
      <c r="O716" s="1"/>
      <c r="P716" s="1"/>
      <c r="Q716" s="1"/>
      <c r="R716" s="8"/>
      <c r="S716" s="1"/>
      <c r="T716" s="1"/>
      <c r="U716" s="1"/>
      <c r="V716" s="1"/>
      <c r="W716" s="8"/>
      <c r="X716" s="1"/>
      <c r="Y716" s="1"/>
      <c r="Z716" s="1"/>
      <c r="AA716" s="1"/>
      <c r="AB716" s="1"/>
      <c r="AC716" s="8"/>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row>
    <row r="717" spans="1:57" ht="14.25" customHeight="1" x14ac:dyDescent="0.75">
      <c r="A717" s="8"/>
      <c r="B717" s="1"/>
      <c r="C717" s="1"/>
      <c r="D717" s="1"/>
      <c r="E717" s="1"/>
      <c r="F717" s="1"/>
      <c r="G717" s="1"/>
      <c r="H717" s="1"/>
      <c r="I717" s="1"/>
      <c r="J717" s="1"/>
      <c r="K717" s="1"/>
      <c r="L717" s="8"/>
      <c r="M717" s="1"/>
      <c r="N717" s="1"/>
      <c r="O717" s="1"/>
      <c r="P717" s="1"/>
      <c r="Q717" s="1"/>
      <c r="R717" s="8"/>
      <c r="S717" s="1"/>
      <c r="T717" s="1"/>
      <c r="U717" s="1"/>
      <c r="V717" s="1"/>
      <c r="W717" s="8"/>
      <c r="X717" s="1"/>
      <c r="Y717" s="1"/>
      <c r="Z717" s="1"/>
      <c r="AA717" s="1"/>
      <c r="AB717" s="1"/>
      <c r="AC717" s="8"/>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row>
    <row r="718" spans="1:57" ht="14.25" customHeight="1" x14ac:dyDescent="0.75">
      <c r="A718" s="8"/>
      <c r="B718" s="1"/>
      <c r="C718" s="1"/>
      <c r="D718" s="1"/>
      <c r="E718" s="1"/>
      <c r="F718" s="1"/>
      <c r="G718" s="1"/>
      <c r="H718" s="1"/>
      <c r="I718" s="1"/>
      <c r="J718" s="1"/>
      <c r="K718" s="1"/>
      <c r="L718" s="8"/>
      <c r="M718" s="1"/>
      <c r="N718" s="1"/>
      <c r="O718" s="1"/>
      <c r="P718" s="1"/>
      <c r="Q718" s="1"/>
      <c r="R718" s="8"/>
      <c r="S718" s="1"/>
      <c r="T718" s="1"/>
      <c r="U718" s="1"/>
      <c r="V718" s="1"/>
      <c r="W718" s="8"/>
      <c r="X718" s="1"/>
      <c r="Y718" s="1"/>
      <c r="Z718" s="1"/>
      <c r="AA718" s="1"/>
      <c r="AB718" s="1"/>
      <c r="AC718" s="8"/>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row>
    <row r="719" spans="1:57" ht="14.25" customHeight="1" x14ac:dyDescent="0.75">
      <c r="A719" s="8"/>
      <c r="B719" s="1"/>
      <c r="C719" s="1"/>
      <c r="D719" s="1"/>
      <c r="E719" s="1"/>
      <c r="F719" s="1"/>
      <c r="G719" s="1"/>
      <c r="H719" s="1"/>
      <c r="I719" s="1"/>
      <c r="J719" s="1"/>
      <c r="K719" s="1"/>
      <c r="L719" s="8"/>
      <c r="M719" s="1"/>
      <c r="N719" s="1"/>
      <c r="O719" s="1"/>
      <c r="P719" s="1"/>
      <c r="Q719" s="1"/>
      <c r="R719" s="8"/>
      <c r="S719" s="1"/>
      <c r="T719" s="1"/>
      <c r="U719" s="1"/>
      <c r="V719" s="1"/>
      <c r="W719" s="8"/>
      <c r="X719" s="1"/>
      <c r="Y719" s="1"/>
      <c r="Z719" s="1"/>
      <c r="AA719" s="1"/>
      <c r="AB719" s="1"/>
      <c r="AC719" s="8"/>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row>
    <row r="720" spans="1:57" ht="14.25" customHeight="1" x14ac:dyDescent="0.75">
      <c r="A720" s="8"/>
      <c r="B720" s="1"/>
      <c r="C720" s="1"/>
      <c r="D720" s="1"/>
      <c r="E720" s="1"/>
      <c r="F720" s="1"/>
      <c r="G720" s="1"/>
      <c r="H720" s="1"/>
      <c r="I720" s="1"/>
      <c r="J720" s="1"/>
      <c r="K720" s="1"/>
      <c r="L720" s="8"/>
      <c r="M720" s="1"/>
      <c r="N720" s="1"/>
      <c r="O720" s="1"/>
      <c r="P720" s="1"/>
      <c r="Q720" s="1"/>
      <c r="R720" s="8"/>
      <c r="S720" s="1"/>
      <c r="T720" s="1"/>
      <c r="U720" s="1"/>
      <c r="V720" s="1"/>
      <c r="W720" s="8"/>
      <c r="X720" s="1"/>
      <c r="Y720" s="1"/>
      <c r="Z720" s="1"/>
      <c r="AA720" s="1"/>
      <c r="AB720" s="1"/>
      <c r="AC720" s="8"/>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row>
    <row r="721" spans="1:57" ht="14.25" customHeight="1" x14ac:dyDescent="0.75">
      <c r="A721" s="8"/>
      <c r="B721" s="1"/>
      <c r="C721" s="1"/>
      <c r="D721" s="1"/>
      <c r="E721" s="1"/>
      <c r="F721" s="1"/>
      <c r="G721" s="1"/>
      <c r="H721" s="1"/>
      <c r="I721" s="1"/>
      <c r="J721" s="1"/>
      <c r="K721" s="1"/>
      <c r="L721" s="8"/>
      <c r="M721" s="1"/>
      <c r="N721" s="1"/>
      <c r="O721" s="1"/>
      <c r="P721" s="1"/>
      <c r="Q721" s="1"/>
      <c r="R721" s="8"/>
      <c r="S721" s="1"/>
      <c r="T721" s="1"/>
      <c r="U721" s="1"/>
      <c r="V721" s="1"/>
      <c r="W721" s="8"/>
      <c r="X721" s="1"/>
      <c r="Y721" s="1"/>
      <c r="Z721" s="1"/>
      <c r="AA721" s="1"/>
      <c r="AB721" s="1"/>
      <c r="AC721" s="8"/>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row>
    <row r="722" spans="1:57" ht="14.25" customHeight="1" x14ac:dyDescent="0.75">
      <c r="A722" s="8"/>
      <c r="B722" s="1"/>
      <c r="C722" s="1"/>
      <c r="D722" s="1"/>
      <c r="E722" s="1"/>
      <c r="F722" s="1"/>
      <c r="G722" s="1"/>
      <c r="H722" s="1"/>
      <c r="I722" s="1"/>
      <c r="J722" s="1"/>
      <c r="K722" s="1"/>
      <c r="L722" s="8"/>
      <c r="M722" s="1"/>
      <c r="N722" s="1"/>
      <c r="O722" s="1"/>
      <c r="P722" s="1"/>
      <c r="Q722" s="1"/>
      <c r="R722" s="8"/>
      <c r="S722" s="1"/>
      <c r="T722" s="1"/>
      <c r="U722" s="1"/>
      <c r="V722" s="1"/>
      <c r="W722" s="8"/>
      <c r="X722" s="1"/>
      <c r="Y722" s="1"/>
      <c r="Z722" s="1"/>
      <c r="AA722" s="1"/>
      <c r="AB722" s="1"/>
      <c r="AC722" s="8"/>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row>
    <row r="723" spans="1:57" ht="14.25" customHeight="1" x14ac:dyDescent="0.75">
      <c r="A723" s="8"/>
      <c r="B723" s="1"/>
      <c r="C723" s="1"/>
      <c r="D723" s="1"/>
      <c r="E723" s="1"/>
      <c r="F723" s="1"/>
      <c r="G723" s="1"/>
      <c r="H723" s="1"/>
      <c r="I723" s="1"/>
      <c r="J723" s="1"/>
      <c r="K723" s="1"/>
      <c r="L723" s="8"/>
      <c r="M723" s="1"/>
      <c r="N723" s="1"/>
      <c r="O723" s="1"/>
      <c r="P723" s="1"/>
      <c r="Q723" s="1"/>
      <c r="R723" s="8"/>
      <c r="S723" s="1"/>
      <c r="T723" s="1"/>
      <c r="U723" s="1"/>
      <c r="V723" s="1"/>
      <c r="W723" s="8"/>
      <c r="X723" s="1"/>
      <c r="Y723" s="1"/>
      <c r="Z723" s="1"/>
      <c r="AA723" s="1"/>
      <c r="AB723" s="1"/>
      <c r="AC723" s="8"/>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row>
    <row r="724" spans="1:57" ht="14.25" customHeight="1" x14ac:dyDescent="0.75">
      <c r="A724" s="8"/>
      <c r="B724" s="1"/>
      <c r="C724" s="1"/>
      <c r="D724" s="1"/>
      <c r="E724" s="1"/>
      <c r="F724" s="1"/>
      <c r="G724" s="1"/>
      <c r="H724" s="1"/>
      <c r="I724" s="1"/>
      <c r="J724" s="1"/>
      <c r="K724" s="1"/>
      <c r="L724" s="8"/>
      <c r="M724" s="1"/>
      <c r="N724" s="1"/>
      <c r="O724" s="1"/>
      <c r="P724" s="1"/>
      <c r="Q724" s="1"/>
      <c r="R724" s="8"/>
      <c r="S724" s="1"/>
      <c r="T724" s="1"/>
      <c r="U724" s="1"/>
      <c r="V724" s="1"/>
      <c r="W724" s="8"/>
      <c r="X724" s="1"/>
      <c r="Y724" s="1"/>
      <c r="Z724" s="1"/>
      <c r="AA724" s="1"/>
      <c r="AB724" s="1"/>
      <c r="AC724" s="8"/>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row>
    <row r="725" spans="1:57" ht="14.25" customHeight="1" x14ac:dyDescent="0.75">
      <c r="A725" s="8"/>
      <c r="B725" s="1"/>
      <c r="C725" s="1"/>
      <c r="D725" s="1"/>
      <c r="E725" s="1"/>
      <c r="F725" s="1"/>
      <c r="G725" s="1"/>
      <c r="H725" s="1"/>
      <c r="I725" s="1"/>
      <c r="J725" s="1"/>
      <c r="K725" s="1"/>
      <c r="L725" s="8"/>
      <c r="M725" s="1"/>
      <c r="N725" s="1"/>
      <c r="O725" s="1"/>
      <c r="P725" s="1"/>
      <c r="Q725" s="1"/>
      <c r="R725" s="8"/>
      <c r="S725" s="1"/>
      <c r="T725" s="1"/>
      <c r="U725" s="1"/>
      <c r="V725" s="1"/>
      <c r="W725" s="8"/>
      <c r="X725" s="1"/>
      <c r="Y725" s="1"/>
      <c r="Z725" s="1"/>
      <c r="AA725" s="1"/>
      <c r="AB725" s="1"/>
      <c r="AC725" s="8"/>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row>
    <row r="726" spans="1:57" ht="14.25" customHeight="1" x14ac:dyDescent="0.75">
      <c r="A726" s="8"/>
      <c r="B726" s="1"/>
      <c r="C726" s="1"/>
      <c r="D726" s="1"/>
      <c r="E726" s="1"/>
      <c r="F726" s="1"/>
      <c r="G726" s="1"/>
      <c r="H726" s="1"/>
      <c r="I726" s="1"/>
      <c r="J726" s="1"/>
      <c r="K726" s="1"/>
      <c r="L726" s="8"/>
      <c r="M726" s="1"/>
      <c r="N726" s="1"/>
      <c r="O726" s="1"/>
      <c r="P726" s="1"/>
      <c r="Q726" s="1"/>
      <c r="R726" s="8"/>
      <c r="S726" s="1"/>
      <c r="T726" s="1"/>
      <c r="U726" s="1"/>
      <c r="V726" s="1"/>
      <c r="W726" s="8"/>
      <c r="X726" s="1"/>
      <c r="Y726" s="1"/>
      <c r="Z726" s="1"/>
      <c r="AA726" s="1"/>
      <c r="AB726" s="1"/>
      <c r="AC726" s="8"/>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row>
    <row r="727" spans="1:57" ht="14.25" customHeight="1" x14ac:dyDescent="0.75">
      <c r="A727" s="8"/>
      <c r="B727" s="1"/>
      <c r="C727" s="1"/>
      <c r="D727" s="1"/>
      <c r="E727" s="1"/>
      <c r="F727" s="1"/>
      <c r="G727" s="1"/>
      <c r="H727" s="1"/>
      <c r="I727" s="1"/>
      <c r="J727" s="1"/>
      <c r="K727" s="1"/>
      <c r="L727" s="8"/>
      <c r="M727" s="1"/>
      <c r="N727" s="1"/>
      <c r="O727" s="1"/>
      <c r="P727" s="1"/>
      <c r="Q727" s="1"/>
      <c r="R727" s="8"/>
      <c r="S727" s="1"/>
      <c r="T727" s="1"/>
      <c r="U727" s="1"/>
      <c r="V727" s="1"/>
      <c r="W727" s="8"/>
      <c r="X727" s="1"/>
      <c r="Y727" s="1"/>
      <c r="Z727" s="1"/>
      <c r="AA727" s="1"/>
      <c r="AB727" s="1"/>
      <c r="AC727" s="8"/>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row>
    <row r="728" spans="1:57" ht="14.25" customHeight="1" x14ac:dyDescent="0.75">
      <c r="A728" s="8"/>
      <c r="B728" s="1"/>
      <c r="C728" s="1"/>
      <c r="D728" s="1"/>
      <c r="E728" s="1"/>
      <c r="F728" s="1"/>
      <c r="G728" s="1"/>
      <c r="H728" s="1"/>
      <c r="I728" s="1"/>
      <c r="J728" s="1"/>
      <c r="K728" s="1"/>
      <c r="L728" s="8"/>
      <c r="M728" s="1"/>
      <c r="N728" s="1"/>
      <c r="O728" s="1"/>
      <c r="P728" s="1"/>
      <c r="Q728" s="1"/>
      <c r="R728" s="8"/>
      <c r="S728" s="1"/>
      <c r="T728" s="1"/>
      <c r="U728" s="1"/>
      <c r="V728" s="1"/>
      <c r="W728" s="8"/>
      <c r="X728" s="1"/>
      <c r="Y728" s="1"/>
      <c r="Z728" s="1"/>
      <c r="AA728" s="1"/>
      <c r="AB728" s="1"/>
      <c r="AC728" s="8"/>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row>
    <row r="729" spans="1:57" ht="14.25" customHeight="1" x14ac:dyDescent="0.75">
      <c r="A729" s="8"/>
      <c r="B729" s="1"/>
      <c r="C729" s="1"/>
      <c r="D729" s="1"/>
      <c r="E729" s="1"/>
      <c r="F729" s="1"/>
      <c r="G729" s="1"/>
      <c r="H729" s="1"/>
      <c r="I729" s="1"/>
      <c r="J729" s="1"/>
      <c r="K729" s="1"/>
      <c r="L729" s="8"/>
      <c r="M729" s="1"/>
      <c r="N729" s="1"/>
      <c r="O729" s="1"/>
      <c r="P729" s="1"/>
      <c r="Q729" s="1"/>
      <c r="R729" s="8"/>
      <c r="S729" s="1"/>
      <c r="T729" s="1"/>
      <c r="U729" s="1"/>
      <c r="V729" s="1"/>
      <c r="W729" s="8"/>
      <c r="X729" s="1"/>
      <c r="Y729" s="1"/>
      <c r="Z729" s="1"/>
      <c r="AA729" s="1"/>
      <c r="AB729" s="1"/>
      <c r="AC729" s="8"/>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row>
    <row r="730" spans="1:57" ht="14.25" customHeight="1" x14ac:dyDescent="0.75">
      <c r="A730" s="8"/>
      <c r="B730" s="1"/>
      <c r="C730" s="1"/>
      <c r="D730" s="1"/>
      <c r="E730" s="1"/>
      <c r="F730" s="1"/>
      <c r="G730" s="1"/>
      <c r="H730" s="1"/>
      <c r="I730" s="1"/>
      <c r="J730" s="1"/>
      <c r="K730" s="1"/>
      <c r="L730" s="8"/>
      <c r="M730" s="1"/>
      <c r="N730" s="1"/>
      <c r="O730" s="1"/>
      <c r="P730" s="1"/>
      <c r="Q730" s="1"/>
      <c r="R730" s="8"/>
      <c r="S730" s="1"/>
      <c r="T730" s="1"/>
      <c r="U730" s="1"/>
      <c r="V730" s="1"/>
      <c r="W730" s="8"/>
      <c r="X730" s="1"/>
      <c r="Y730" s="1"/>
      <c r="Z730" s="1"/>
      <c r="AA730" s="1"/>
      <c r="AB730" s="1"/>
      <c r="AC730" s="8"/>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row>
    <row r="731" spans="1:57" ht="14.25" customHeight="1" x14ac:dyDescent="0.75">
      <c r="A731" s="8"/>
      <c r="B731" s="1"/>
      <c r="C731" s="1"/>
      <c r="D731" s="1"/>
      <c r="E731" s="1"/>
      <c r="F731" s="1"/>
      <c r="G731" s="1"/>
      <c r="H731" s="1"/>
      <c r="I731" s="1"/>
      <c r="J731" s="1"/>
      <c r="K731" s="1"/>
      <c r="L731" s="8"/>
      <c r="M731" s="1"/>
      <c r="N731" s="1"/>
      <c r="O731" s="1"/>
      <c r="P731" s="1"/>
      <c r="Q731" s="1"/>
      <c r="R731" s="8"/>
      <c r="S731" s="1"/>
      <c r="T731" s="1"/>
      <c r="U731" s="1"/>
      <c r="V731" s="1"/>
      <c r="W731" s="8"/>
      <c r="X731" s="1"/>
      <c r="Y731" s="1"/>
      <c r="Z731" s="1"/>
      <c r="AA731" s="1"/>
      <c r="AB731" s="1"/>
      <c r="AC731" s="8"/>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row>
    <row r="732" spans="1:57" ht="14.25" customHeight="1" x14ac:dyDescent="0.75">
      <c r="A732" s="8"/>
      <c r="B732" s="1"/>
      <c r="C732" s="1"/>
      <c r="D732" s="1"/>
      <c r="E732" s="1"/>
      <c r="F732" s="1"/>
      <c r="G732" s="1"/>
      <c r="H732" s="1"/>
      <c r="I732" s="1"/>
      <c r="J732" s="1"/>
      <c r="K732" s="1"/>
      <c r="L732" s="8"/>
      <c r="M732" s="1"/>
      <c r="N732" s="1"/>
      <c r="O732" s="1"/>
      <c r="P732" s="1"/>
      <c r="Q732" s="1"/>
      <c r="R732" s="8"/>
      <c r="S732" s="1"/>
      <c r="T732" s="1"/>
      <c r="U732" s="1"/>
      <c r="V732" s="1"/>
      <c r="W732" s="8"/>
      <c r="X732" s="1"/>
      <c r="Y732" s="1"/>
      <c r="Z732" s="1"/>
      <c r="AA732" s="1"/>
      <c r="AB732" s="1"/>
      <c r="AC732" s="8"/>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row>
    <row r="733" spans="1:57" ht="14.25" customHeight="1" x14ac:dyDescent="0.75">
      <c r="A733" s="8"/>
      <c r="B733" s="1"/>
      <c r="C733" s="1"/>
      <c r="D733" s="1"/>
      <c r="E733" s="1"/>
      <c r="F733" s="1"/>
      <c r="G733" s="1"/>
      <c r="H733" s="1"/>
      <c r="I733" s="1"/>
      <c r="J733" s="1"/>
      <c r="K733" s="1"/>
      <c r="L733" s="8"/>
      <c r="M733" s="1"/>
      <c r="N733" s="1"/>
      <c r="O733" s="1"/>
      <c r="P733" s="1"/>
      <c r="Q733" s="1"/>
      <c r="R733" s="8"/>
      <c r="S733" s="1"/>
      <c r="T733" s="1"/>
      <c r="U733" s="1"/>
      <c r="V733" s="1"/>
      <c r="W733" s="8"/>
      <c r="X733" s="1"/>
      <c r="Y733" s="1"/>
      <c r="Z733" s="1"/>
      <c r="AA733" s="1"/>
      <c r="AB733" s="1"/>
      <c r="AC733" s="8"/>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row>
    <row r="734" spans="1:57" ht="14.25" customHeight="1" x14ac:dyDescent="0.75">
      <c r="A734" s="8"/>
      <c r="B734" s="1"/>
      <c r="C734" s="1"/>
      <c r="D734" s="1"/>
      <c r="E734" s="1"/>
      <c r="F734" s="1"/>
      <c r="G734" s="1"/>
      <c r="H734" s="1"/>
      <c r="I734" s="1"/>
      <c r="J734" s="1"/>
      <c r="K734" s="1"/>
      <c r="L734" s="8"/>
      <c r="M734" s="1"/>
      <c r="N734" s="1"/>
      <c r="O734" s="1"/>
      <c r="P734" s="1"/>
      <c r="Q734" s="1"/>
      <c r="R734" s="8"/>
      <c r="S734" s="1"/>
      <c r="T734" s="1"/>
      <c r="U734" s="1"/>
      <c r="V734" s="1"/>
      <c r="W734" s="8"/>
      <c r="X734" s="1"/>
      <c r="Y734" s="1"/>
      <c r="Z734" s="1"/>
      <c r="AA734" s="1"/>
      <c r="AB734" s="1"/>
      <c r="AC734" s="8"/>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row>
    <row r="735" spans="1:57" ht="14.25" customHeight="1" x14ac:dyDescent="0.75">
      <c r="A735" s="8"/>
      <c r="B735" s="1"/>
      <c r="C735" s="1"/>
      <c r="D735" s="1"/>
      <c r="E735" s="1"/>
      <c r="F735" s="1"/>
      <c r="G735" s="1"/>
      <c r="H735" s="1"/>
      <c r="I735" s="1"/>
      <c r="J735" s="1"/>
      <c r="K735" s="1"/>
      <c r="L735" s="8"/>
      <c r="M735" s="1"/>
      <c r="N735" s="1"/>
      <c r="O735" s="1"/>
      <c r="P735" s="1"/>
      <c r="Q735" s="1"/>
      <c r="R735" s="8"/>
      <c r="S735" s="1"/>
      <c r="T735" s="1"/>
      <c r="U735" s="1"/>
      <c r="V735" s="1"/>
      <c r="W735" s="8"/>
      <c r="X735" s="1"/>
      <c r="Y735" s="1"/>
      <c r="Z735" s="1"/>
      <c r="AA735" s="1"/>
      <c r="AB735" s="1"/>
      <c r="AC735" s="8"/>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row>
    <row r="736" spans="1:57" ht="14.25" customHeight="1" x14ac:dyDescent="0.75">
      <c r="A736" s="8"/>
      <c r="B736" s="1"/>
      <c r="C736" s="1"/>
      <c r="D736" s="1"/>
      <c r="E736" s="1"/>
      <c r="F736" s="1"/>
      <c r="G736" s="1"/>
      <c r="H736" s="1"/>
      <c r="I736" s="1"/>
      <c r="J736" s="1"/>
      <c r="K736" s="1"/>
      <c r="L736" s="8"/>
      <c r="M736" s="1"/>
      <c r="N736" s="1"/>
      <c r="O736" s="1"/>
      <c r="P736" s="1"/>
      <c r="Q736" s="1"/>
      <c r="R736" s="8"/>
      <c r="S736" s="1"/>
      <c r="T736" s="1"/>
      <c r="U736" s="1"/>
      <c r="V736" s="1"/>
      <c r="W736" s="8"/>
      <c r="X736" s="1"/>
      <c r="Y736" s="1"/>
      <c r="Z736" s="1"/>
      <c r="AA736" s="1"/>
      <c r="AB736" s="1"/>
      <c r="AC736" s="8"/>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row>
    <row r="737" spans="1:57" ht="14.25" customHeight="1" x14ac:dyDescent="0.75">
      <c r="A737" s="8"/>
      <c r="B737" s="1"/>
      <c r="C737" s="1"/>
      <c r="D737" s="1"/>
      <c r="E737" s="1"/>
      <c r="F737" s="1"/>
      <c r="G737" s="1"/>
      <c r="H737" s="1"/>
      <c r="I737" s="1"/>
      <c r="J737" s="1"/>
      <c r="K737" s="1"/>
      <c r="L737" s="8"/>
      <c r="M737" s="1"/>
      <c r="N737" s="1"/>
      <c r="O737" s="1"/>
      <c r="P737" s="1"/>
      <c r="Q737" s="1"/>
      <c r="R737" s="8"/>
      <c r="S737" s="1"/>
      <c r="T737" s="1"/>
      <c r="U737" s="1"/>
      <c r="V737" s="1"/>
      <c r="W737" s="8"/>
      <c r="X737" s="1"/>
      <c r="Y737" s="1"/>
      <c r="Z737" s="1"/>
      <c r="AA737" s="1"/>
      <c r="AB737" s="1"/>
      <c r="AC737" s="8"/>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row>
    <row r="738" spans="1:57" ht="14.25" customHeight="1" x14ac:dyDescent="0.75">
      <c r="A738" s="8"/>
      <c r="B738" s="1"/>
      <c r="C738" s="1"/>
      <c r="D738" s="1"/>
      <c r="E738" s="1"/>
      <c r="F738" s="1"/>
      <c r="G738" s="1"/>
      <c r="H738" s="1"/>
      <c r="I738" s="1"/>
      <c r="J738" s="1"/>
      <c r="K738" s="1"/>
      <c r="L738" s="8"/>
      <c r="M738" s="1"/>
      <c r="N738" s="1"/>
      <c r="O738" s="1"/>
      <c r="P738" s="1"/>
      <c r="Q738" s="1"/>
      <c r="R738" s="8"/>
      <c r="S738" s="1"/>
      <c r="T738" s="1"/>
      <c r="U738" s="1"/>
      <c r="V738" s="1"/>
      <c r="W738" s="8"/>
      <c r="X738" s="1"/>
      <c r="Y738" s="1"/>
      <c r="Z738" s="1"/>
      <c r="AA738" s="1"/>
      <c r="AB738" s="1"/>
      <c r="AC738" s="8"/>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row>
    <row r="739" spans="1:57" ht="14.25" customHeight="1" x14ac:dyDescent="0.75">
      <c r="A739" s="8"/>
      <c r="B739" s="1"/>
      <c r="C739" s="1"/>
      <c r="D739" s="1"/>
      <c r="E739" s="1"/>
      <c r="F739" s="1"/>
      <c r="G739" s="1"/>
      <c r="H739" s="1"/>
      <c r="I739" s="1"/>
      <c r="J739" s="1"/>
      <c r="K739" s="1"/>
      <c r="L739" s="8"/>
      <c r="M739" s="1"/>
      <c r="N739" s="1"/>
      <c r="O739" s="1"/>
      <c r="P739" s="1"/>
      <c r="Q739" s="1"/>
      <c r="R739" s="8"/>
      <c r="S739" s="1"/>
      <c r="T739" s="1"/>
      <c r="U739" s="1"/>
      <c r="V739" s="1"/>
      <c r="W739" s="8"/>
      <c r="X739" s="1"/>
      <c r="Y739" s="1"/>
      <c r="Z739" s="1"/>
      <c r="AA739" s="1"/>
      <c r="AB739" s="1"/>
      <c r="AC739" s="8"/>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row>
    <row r="740" spans="1:57" ht="14.25" customHeight="1" x14ac:dyDescent="0.75">
      <c r="A740" s="8"/>
      <c r="B740" s="1"/>
      <c r="C740" s="1"/>
      <c r="D740" s="1"/>
      <c r="E740" s="1"/>
      <c r="F740" s="1"/>
      <c r="G740" s="1"/>
      <c r="H740" s="1"/>
      <c r="I740" s="1"/>
      <c r="J740" s="1"/>
      <c r="K740" s="1"/>
      <c r="L740" s="8"/>
      <c r="M740" s="1"/>
      <c r="N740" s="1"/>
      <c r="O740" s="1"/>
      <c r="P740" s="1"/>
      <c r="Q740" s="1"/>
      <c r="R740" s="8"/>
      <c r="S740" s="1"/>
      <c r="T740" s="1"/>
      <c r="U740" s="1"/>
      <c r="V740" s="1"/>
      <c r="W740" s="8"/>
      <c r="X740" s="1"/>
      <c r="Y740" s="1"/>
      <c r="Z740" s="1"/>
      <c r="AA740" s="1"/>
      <c r="AB740" s="1"/>
      <c r="AC740" s="8"/>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row>
    <row r="741" spans="1:57" ht="14.25" customHeight="1" x14ac:dyDescent="0.75">
      <c r="A741" s="8"/>
      <c r="B741" s="1"/>
      <c r="C741" s="1"/>
      <c r="D741" s="1"/>
      <c r="E741" s="1"/>
      <c r="F741" s="1"/>
      <c r="G741" s="1"/>
      <c r="H741" s="1"/>
      <c r="I741" s="1"/>
      <c r="J741" s="1"/>
      <c r="K741" s="1"/>
      <c r="L741" s="8"/>
      <c r="M741" s="1"/>
      <c r="N741" s="1"/>
      <c r="O741" s="1"/>
      <c r="P741" s="1"/>
      <c r="Q741" s="1"/>
      <c r="R741" s="8"/>
      <c r="S741" s="1"/>
      <c r="T741" s="1"/>
      <c r="U741" s="1"/>
      <c r="V741" s="1"/>
      <c r="W741" s="8"/>
      <c r="X741" s="1"/>
      <c r="Y741" s="1"/>
      <c r="Z741" s="1"/>
      <c r="AA741" s="1"/>
      <c r="AB741" s="1"/>
      <c r="AC741" s="8"/>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row>
    <row r="742" spans="1:57" ht="14.25" customHeight="1" x14ac:dyDescent="0.75">
      <c r="A742" s="8"/>
      <c r="B742" s="1"/>
      <c r="C742" s="1"/>
      <c r="D742" s="1"/>
      <c r="E742" s="1"/>
      <c r="F742" s="1"/>
      <c r="G742" s="1"/>
      <c r="H742" s="1"/>
      <c r="I742" s="1"/>
      <c r="J742" s="1"/>
      <c r="K742" s="1"/>
      <c r="L742" s="8"/>
      <c r="M742" s="1"/>
      <c r="N742" s="1"/>
      <c r="O742" s="1"/>
      <c r="P742" s="1"/>
      <c r="Q742" s="1"/>
      <c r="R742" s="8"/>
      <c r="S742" s="1"/>
      <c r="T742" s="1"/>
      <c r="U742" s="1"/>
      <c r="V742" s="1"/>
      <c r="W742" s="8"/>
      <c r="X742" s="1"/>
      <c r="Y742" s="1"/>
      <c r="Z742" s="1"/>
      <c r="AA742" s="1"/>
      <c r="AB742" s="1"/>
      <c r="AC742" s="8"/>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row>
    <row r="743" spans="1:57" ht="14.25" customHeight="1" x14ac:dyDescent="0.75">
      <c r="A743" s="8"/>
      <c r="B743" s="1"/>
      <c r="C743" s="1"/>
      <c r="D743" s="1"/>
      <c r="E743" s="1"/>
      <c r="F743" s="1"/>
      <c r="G743" s="1"/>
      <c r="H743" s="1"/>
      <c r="I743" s="1"/>
      <c r="J743" s="1"/>
      <c r="K743" s="1"/>
      <c r="L743" s="8"/>
      <c r="M743" s="1"/>
      <c r="N743" s="1"/>
      <c r="O743" s="1"/>
      <c r="P743" s="1"/>
      <c r="Q743" s="1"/>
      <c r="R743" s="8"/>
      <c r="S743" s="1"/>
      <c r="T743" s="1"/>
      <c r="U743" s="1"/>
      <c r="V743" s="1"/>
      <c r="W743" s="8"/>
      <c r="X743" s="1"/>
      <c r="Y743" s="1"/>
      <c r="Z743" s="1"/>
      <c r="AA743" s="1"/>
      <c r="AB743" s="1"/>
      <c r="AC743" s="8"/>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row>
    <row r="744" spans="1:57" ht="14.25" customHeight="1" x14ac:dyDescent="0.75">
      <c r="A744" s="8"/>
      <c r="B744" s="1"/>
      <c r="C744" s="1"/>
      <c r="D744" s="1"/>
      <c r="E744" s="1"/>
      <c r="F744" s="1"/>
      <c r="G744" s="1"/>
      <c r="H744" s="1"/>
      <c r="I744" s="1"/>
      <c r="J744" s="1"/>
      <c r="K744" s="1"/>
      <c r="L744" s="8"/>
      <c r="M744" s="1"/>
      <c r="N744" s="1"/>
      <c r="O744" s="1"/>
      <c r="P744" s="1"/>
      <c r="Q744" s="1"/>
      <c r="R744" s="8"/>
      <c r="S744" s="1"/>
      <c r="T744" s="1"/>
      <c r="U744" s="1"/>
      <c r="V744" s="1"/>
      <c r="W744" s="8"/>
      <c r="X744" s="1"/>
      <c r="Y744" s="1"/>
      <c r="Z744" s="1"/>
      <c r="AA744" s="1"/>
      <c r="AB744" s="1"/>
      <c r="AC744" s="8"/>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row>
    <row r="745" spans="1:57" ht="14.25" customHeight="1" x14ac:dyDescent="0.75">
      <c r="A745" s="8"/>
      <c r="B745" s="1"/>
      <c r="C745" s="1"/>
      <c r="D745" s="1"/>
      <c r="E745" s="1"/>
      <c r="F745" s="1"/>
      <c r="G745" s="1"/>
      <c r="H745" s="1"/>
      <c r="I745" s="1"/>
      <c r="J745" s="1"/>
      <c r="K745" s="1"/>
      <c r="L745" s="8"/>
      <c r="M745" s="1"/>
      <c r="N745" s="1"/>
      <c r="O745" s="1"/>
      <c r="P745" s="1"/>
      <c r="Q745" s="1"/>
      <c r="R745" s="8"/>
      <c r="S745" s="1"/>
      <c r="T745" s="1"/>
      <c r="U745" s="1"/>
      <c r="V745" s="1"/>
      <c r="W745" s="8"/>
      <c r="X745" s="1"/>
      <c r="Y745" s="1"/>
      <c r="Z745" s="1"/>
      <c r="AA745" s="1"/>
      <c r="AB745" s="1"/>
      <c r="AC745" s="8"/>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row>
    <row r="746" spans="1:57" ht="14.25" customHeight="1" x14ac:dyDescent="0.75">
      <c r="A746" s="8"/>
      <c r="B746" s="1"/>
      <c r="C746" s="1"/>
      <c r="D746" s="1"/>
      <c r="E746" s="1"/>
      <c r="F746" s="1"/>
      <c r="G746" s="1"/>
      <c r="H746" s="1"/>
      <c r="I746" s="1"/>
      <c r="J746" s="1"/>
      <c r="K746" s="1"/>
      <c r="L746" s="8"/>
      <c r="M746" s="1"/>
      <c r="N746" s="1"/>
      <c r="O746" s="1"/>
      <c r="P746" s="1"/>
      <c r="Q746" s="1"/>
      <c r="R746" s="8"/>
      <c r="S746" s="1"/>
      <c r="T746" s="1"/>
      <c r="U746" s="1"/>
      <c r="V746" s="1"/>
      <c r="W746" s="8"/>
      <c r="X746" s="1"/>
      <c r="Y746" s="1"/>
      <c r="Z746" s="1"/>
      <c r="AA746" s="1"/>
      <c r="AB746" s="1"/>
      <c r="AC746" s="8"/>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row>
    <row r="747" spans="1:57" ht="14.25" customHeight="1" x14ac:dyDescent="0.75">
      <c r="A747" s="8"/>
      <c r="B747" s="1"/>
      <c r="C747" s="1"/>
      <c r="D747" s="1"/>
      <c r="E747" s="1"/>
      <c r="F747" s="1"/>
      <c r="G747" s="1"/>
      <c r="H747" s="1"/>
      <c r="I747" s="1"/>
      <c r="J747" s="1"/>
      <c r="K747" s="1"/>
      <c r="L747" s="8"/>
      <c r="M747" s="1"/>
      <c r="N747" s="1"/>
      <c r="O747" s="1"/>
      <c r="P747" s="1"/>
      <c r="Q747" s="1"/>
      <c r="R747" s="8"/>
      <c r="S747" s="1"/>
      <c r="T747" s="1"/>
      <c r="U747" s="1"/>
      <c r="V747" s="1"/>
      <c r="W747" s="8"/>
      <c r="X747" s="1"/>
      <c r="Y747" s="1"/>
      <c r="Z747" s="1"/>
      <c r="AA747" s="1"/>
      <c r="AB747" s="1"/>
      <c r="AC747" s="8"/>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row>
    <row r="748" spans="1:57" ht="14.25" customHeight="1" x14ac:dyDescent="0.75">
      <c r="A748" s="8"/>
      <c r="B748" s="1"/>
      <c r="C748" s="1"/>
      <c r="D748" s="1"/>
      <c r="E748" s="1"/>
      <c r="F748" s="1"/>
      <c r="G748" s="1"/>
      <c r="H748" s="1"/>
      <c r="I748" s="1"/>
      <c r="J748" s="1"/>
      <c r="K748" s="1"/>
      <c r="L748" s="8"/>
      <c r="M748" s="1"/>
      <c r="N748" s="1"/>
      <c r="O748" s="1"/>
      <c r="P748" s="1"/>
      <c r="Q748" s="1"/>
      <c r="R748" s="8"/>
      <c r="S748" s="1"/>
      <c r="T748" s="1"/>
      <c r="U748" s="1"/>
      <c r="V748" s="1"/>
      <c r="W748" s="8"/>
      <c r="X748" s="1"/>
      <c r="Y748" s="1"/>
      <c r="Z748" s="1"/>
      <c r="AA748" s="1"/>
      <c r="AB748" s="1"/>
      <c r="AC748" s="8"/>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row>
    <row r="749" spans="1:57" ht="14.25" customHeight="1" x14ac:dyDescent="0.75">
      <c r="A749" s="8"/>
      <c r="B749" s="1"/>
      <c r="C749" s="1"/>
      <c r="D749" s="1"/>
      <c r="E749" s="1"/>
      <c r="F749" s="1"/>
      <c r="G749" s="1"/>
      <c r="H749" s="1"/>
      <c r="I749" s="1"/>
      <c r="J749" s="1"/>
      <c r="K749" s="1"/>
      <c r="L749" s="8"/>
      <c r="M749" s="1"/>
      <c r="N749" s="1"/>
      <c r="O749" s="1"/>
      <c r="P749" s="1"/>
      <c r="Q749" s="1"/>
      <c r="R749" s="8"/>
      <c r="S749" s="1"/>
      <c r="T749" s="1"/>
      <c r="U749" s="1"/>
      <c r="V749" s="1"/>
      <c r="W749" s="8"/>
      <c r="X749" s="1"/>
      <c r="Y749" s="1"/>
      <c r="Z749" s="1"/>
      <c r="AA749" s="1"/>
      <c r="AB749" s="1"/>
      <c r="AC749" s="8"/>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row>
    <row r="750" spans="1:57" ht="14.25" customHeight="1" x14ac:dyDescent="0.75">
      <c r="A750" s="8"/>
      <c r="B750" s="1"/>
      <c r="C750" s="1"/>
      <c r="D750" s="1"/>
      <c r="E750" s="1"/>
      <c r="F750" s="1"/>
      <c r="G750" s="1"/>
      <c r="H750" s="1"/>
      <c r="I750" s="1"/>
      <c r="J750" s="1"/>
      <c r="K750" s="1"/>
      <c r="L750" s="8"/>
      <c r="M750" s="1"/>
      <c r="N750" s="1"/>
      <c r="O750" s="1"/>
      <c r="P750" s="1"/>
      <c r="Q750" s="1"/>
      <c r="R750" s="8"/>
      <c r="S750" s="1"/>
      <c r="T750" s="1"/>
      <c r="U750" s="1"/>
      <c r="V750" s="1"/>
      <c r="W750" s="8"/>
      <c r="X750" s="1"/>
      <c r="Y750" s="1"/>
      <c r="Z750" s="1"/>
      <c r="AA750" s="1"/>
      <c r="AB750" s="1"/>
      <c r="AC750" s="8"/>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row>
    <row r="751" spans="1:57" ht="14.25" customHeight="1" x14ac:dyDescent="0.75">
      <c r="A751" s="8"/>
      <c r="B751" s="1"/>
      <c r="C751" s="1"/>
      <c r="D751" s="1"/>
      <c r="E751" s="1"/>
      <c r="F751" s="1"/>
      <c r="G751" s="1"/>
      <c r="H751" s="1"/>
      <c r="I751" s="1"/>
      <c r="J751" s="1"/>
      <c r="K751" s="1"/>
      <c r="L751" s="8"/>
      <c r="M751" s="1"/>
      <c r="N751" s="1"/>
      <c r="O751" s="1"/>
      <c r="P751" s="1"/>
      <c r="Q751" s="1"/>
      <c r="R751" s="8"/>
      <c r="S751" s="1"/>
      <c r="T751" s="1"/>
      <c r="U751" s="1"/>
      <c r="V751" s="1"/>
      <c r="W751" s="8"/>
      <c r="X751" s="1"/>
      <c r="Y751" s="1"/>
      <c r="Z751" s="1"/>
      <c r="AA751" s="1"/>
      <c r="AB751" s="1"/>
      <c r="AC751" s="8"/>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row>
    <row r="752" spans="1:57" ht="14.25" customHeight="1" x14ac:dyDescent="0.75">
      <c r="A752" s="8"/>
      <c r="B752" s="1"/>
      <c r="C752" s="1"/>
      <c r="D752" s="1"/>
      <c r="E752" s="1"/>
      <c r="F752" s="1"/>
      <c r="G752" s="1"/>
      <c r="H752" s="1"/>
      <c r="I752" s="1"/>
      <c r="J752" s="1"/>
      <c r="K752" s="1"/>
      <c r="L752" s="8"/>
      <c r="M752" s="1"/>
      <c r="N752" s="1"/>
      <c r="O752" s="1"/>
      <c r="P752" s="1"/>
      <c r="Q752" s="1"/>
      <c r="R752" s="8"/>
      <c r="S752" s="1"/>
      <c r="T752" s="1"/>
      <c r="U752" s="1"/>
      <c r="V752" s="1"/>
      <c r="W752" s="8"/>
      <c r="X752" s="1"/>
      <c r="Y752" s="1"/>
      <c r="Z752" s="1"/>
      <c r="AA752" s="1"/>
      <c r="AB752" s="1"/>
      <c r="AC752" s="8"/>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row>
    <row r="753" spans="1:57" ht="14.25" customHeight="1" x14ac:dyDescent="0.75">
      <c r="A753" s="8"/>
      <c r="B753" s="1"/>
      <c r="C753" s="1"/>
      <c r="D753" s="1"/>
      <c r="E753" s="1"/>
      <c r="F753" s="1"/>
      <c r="G753" s="1"/>
      <c r="H753" s="1"/>
      <c r="I753" s="1"/>
      <c r="J753" s="1"/>
      <c r="K753" s="1"/>
      <c r="L753" s="8"/>
      <c r="M753" s="1"/>
      <c r="N753" s="1"/>
      <c r="O753" s="1"/>
      <c r="P753" s="1"/>
      <c r="Q753" s="1"/>
      <c r="R753" s="8"/>
      <c r="S753" s="1"/>
      <c r="T753" s="1"/>
      <c r="U753" s="1"/>
      <c r="V753" s="1"/>
      <c r="W753" s="8"/>
      <c r="X753" s="1"/>
      <c r="Y753" s="1"/>
      <c r="Z753" s="1"/>
      <c r="AA753" s="1"/>
      <c r="AB753" s="1"/>
      <c r="AC753" s="8"/>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row>
    <row r="754" spans="1:57" ht="14.25" customHeight="1" x14ac:dyDescent="0.75">
      <c r="A754" s="8"/>
      <c r="B754" s="1"/>
      <c r="C754" s="1"/>
      <c r="D754" s="1"/>
      <c r="E754" s="1"/>
      <c r="F754" s="1"/>
      <c r="G754" s="1"/>
      <c r="H754" s="1"/>
      <c r="I754" s="1"/>
      <c r="J754" s="1"/>
      <c r="K754" s="1"/>
      <c r="L754" s="8"/>
      <c r="M754" s="1"/>
      <c r="N754" s="1"/>
      <c r="O754" s="1"/>
      <c r="P754" s="1"/>
      <c r="Q754" s="1"/>
      <c r="R754" s="8"/>
      <c r="S754" s="1"/>
      <c r="T754" s="1"/>
      <c r="U754" s="1"/>
      <c r="V754" s="1"/>
      <c r="W754" s="8"/>
      <c r="X754" s="1"/>
      <c r="Y754" s="1"/>
      <c r="Z754" s="1"/>
      <c r="AA754" s="1"/>
      <c r="AB754" s="1"/>
      <c r="AC754" s="8"/>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row>
    <row r="755" spans="1:57" ht="14.25" customHeight="1" x14ac:dyDescent="0.75">
      <c r="A755" s="8"/>
      <c r="B755" s="1"/>
      <c r="C755" s="1"/>
      <c r="D755" s="1"/>
      <c r="E755" s="1"/>
      <c r="F755" s="1"/>
      <c r="G755" s="1"/>
      <c r="H755" s="1"/>
      <c r="I755" s="1"/>
      <c r="J755" s="1"/>
      <c r="K755" s="1"/>
      <c r="L755" s="8"/>
      <c r="M755" s="1"/>
      <c r="N755" s="1"/>
      <c r="O755" s="1"/>
      <c r="P755" s="1"/>
      <c r="Q755" s="1"/>
      <c r="R755" s="8"/>
      <c r="S755" s="1"/>
      <c r="T755" s="1"/>
      <c r="U755" s="1"/>
      <c r="V755" s="1"/>
      <c r="W755" s="8"/>
      <c r="X755" s="1"/>
      <c r="Y755" s="1"/>
      <c r="Z755" s="1"/>
      <c r="AA755" s="1"/>
      <c r="AB755" s="1"/>
      <c r="AC755" s="8"/>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row>
    <row r="756" spans="1:57" ht="14.25" customHeight="1" x14ac:dyDescent="0.75">
      <c r="A756" s="8"/>
      <c r="B756" s="1"/>
      <c r="C756" s="1"/>
      <c r="D756" s="1"/>
      <c r="E756" s="1"/>
      <c r="F756" s="1"/>
      <c r="G756" s="1"/>
      <c r="H756" s="1"/>
      <c r="I756" s="1"/>
      <c r="J756" s="1"/>
      <c r="K756" s="1"/>
      <c r="L756" s="8"/>
      <c r="M756" s="1"/>
      <c r="N756" s="1"/>
      <c r="O756" s="1"/>
      <c r="P756" s="1"/>
      <c r="Q756" s="1"/>
      <c r="R756" s="8"/>
      <c r="S756" s="1"/>
      <c r="T756" s="1"/>
      <c r="U756" s="1"/>
      <c r="V756" s="1"/>
      <c r="W756" s="8"/>
      <c r="X756" s="1"/>
      <c r="Y756" s="1"/>
      <c r="Z756" s="1"/>
      <c r="AA756" s="1"/>
      <c r="AB756" s="1"/>
      <c r="AC756" s="8"/>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row>
    <row r="757" spans="1:57" ht="14.25" customHeight="1" x14ac:dyDescent="0.75">
      <c r="A757" s="8"/>
      <c r="B757" s="1"/>
      <c r="C757" s="1"/>
      <c r="D757" s="1"/>
      <c r="E757" s="1"/>
      <c r="F757" s="1"/>
      <c r="G757" s="1"/>
      <c r="H757" s="1"/>
      <c r="I757" s="1"/>
      <c r="J757" s="1"/>
      <c r="K757" s="1"/>
      <c r="L757" s="8"/>
      <c r="M757" s="1"/>
      <c r="N757" s="1"/>
      <c r="O757" s="1"/>
      <c r="P757" s="1"/>
      <c r="Q757" s="1"/>
      <c r="R757" s="8"/>
      <c r="S757" s="1"/>
      <c r="T757" s="1"/>
      <c r="U757" s="1"/>
      <c r="V757" s="1"/>
      <c r="W757" s="8"/>
      <c r="X757" s="1"/>
      <c r="Y757" s="1"/>
      <c r="Z757" s="1"/>
      <c r="AA757" s="1"/>
      <c r="AB757" s="1"/>
      <c r="AC757" s="8"/>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row>
    <row r="758" spans="1:57" ht="14.25" customHeight="1" x14ac:dyDescent="0.75">
      <c r="A758" s="8"/>
      <c r="B758" s="1"/>
      <c r="C758" s="1"/>
      <c r="D758" s="1"/>
      <c r="E758" s="1"/>
      <c r="F758" s="1"/>
      <c r="G758" s="1"/>
      <c r="H758" s="1"/>
      <c r="I758" s="1"/>
      <c r="J758" s="1"/>
      <c r="K758" s="1"/>
      <c r="L758" s="8"/>
      <c r="M758" s="1"/>
      <c r="N758" s="1"/>
      <c r="O758" s="1"/>
      <c r="P758" s="1"/>
      <c r="Q758" s="1"/>
      <c r="R758" s="8"/>
      <c r="S758" s="1"/>
      <c r="T758" s="1"/>
      <c r="U758" s="1"/>
      <c r="V758" s="1"/>
      <c r="W758" s="8"/>
      <c r="X758" s="1"/>
      <c r="Y758" s="1"/>
      <c r="Z758" s="1"/>
      <c r="AA758" s="1"/>
      <c r="AB758" s="1"/>
      <c r="AC758" s="8"/>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row>
    <row r="759" spans="1:57" ht="14.25" customHeight="1" x14ac:dyDescent="0.75">
      <c r="A759" s="8"/>
      <c r="B759" s="1"/>
      <c r="C759" s="1"/>
      <c r="D759" s="1"/>
      <c r="E759" s="1"/>
      <c r="F759" s="1"/>
      <c r="G759" s="1"/>
      <c r="H759" s="1"/>
      <c r="I759" s="1"/>
      <c r="J759" s="1"/>
      <c r="K759" s="1"/>
      <c r="L759" s="8"/>
      <c r="M759" s="1"/>
      <c r="N759" s="1"/>
      <c r="O759" s="1"/>
      <c r="P759" s="1"/>
      <c r="Q759" s="1"/>
      <c r="R759" s="8"/>
      <c r="S759" s="1"/>
      <c r="T759" s="1"/>
      <c r="U759" s="1"/>
      <c r="V759" s="1"/>
      <c r="W759" s="8"/>
      <c r="X759" s="1"/>
      <c r="Y759" s="1"/>
      <c r="Z759" s="1"/>
      <c r="AA759" s="1"/>
      <c r="AB759" s="1"/>
      <c r="AC759" s="8"/>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row>
    <row r="760" spans="1:57" ht="14.25" customHeight="1" x14ac:dyDescent="0.75">
      <c r="A760" s="8"/>
      <c r="B760" s="1"/>
      <c r="C760" s="1"/>
      <c r="D760" s="1"/>
      <c r="E760" s="1"/>
      <c r="F760" s="1"/>
      <c r="G760" s="1"/>
      <c r="H760" s="1"/>
      <c r="I760" s="1"/>
      <c r="J760" s="1"/>
      <c r="K760" s="1"/>
      <c r="L760" s="8"/>
      <c r="M760" s="1"/>
      <c r="N760" s="1"/>
      <c r="O760" s="1"/>
      <c r="P760" s="1"/>
      <c r="Q760" s="1"/>
      <c r="R760" s="8"/>
      <c r="S760" s="1"/>
      <c r="T760" s="1"/>
      <c r="U760" s="1"/>
      <c r="V760" s="1"/>
      <c r="W760" s="8"/>
      <c r="X760" s="1"/>
      <c r="Y760" s="1"/>
      <c r="Z760" s="1"/>
      <c r="AA760" s="1"/>
      <c r="AB760" s="1"/>
      <c r="AC760" s="8"/>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row>
    <row r="761" spans="1:57" ht="14.25" customHeight="1" x14ac:dyDescent="0.75">
      <c r="A761" s="8"/>
      <c r="B761" s="1"/>
      <c r="C761" s="1"/>
      <c r="D761" s="1"/>
      <c r="E761" s="1"/>
      <c r="F761" s="1"/>
      <c r="G761" s="1"/>
      <c r="H761" s="1"/>
      <c r="I761" s="1"/>
      <c r="J761" s="1"/>
      <c r="K761" s="1"/>
      <c r="L761" s="8"/>
      <c r="M761" s="1"/>
      <c r="N761" s="1"/>
      <c r="O761" s="1"/>
      <c r="P761" s="1"/>
      <c r="Q761" s="1"/>
      <c r="R761" s="8"/>
      <c r="S761" s="1"/>
      <c r="T761" s="1"/>
      <c r="U761" s="1"/>
      <c r="V761" s="1"/>
      <c r="W761" s="8"/>
      <c r="X761" s="1"/>
      <c r="Y761" s="1"/>
      <c r="Z761" s="1"/>
      <c r="AA761" s="1"/>
      <c r="AB761" s="1"/>
      <c r="AC761" s="8"/>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row>
    <row r="762" spans="1:57" ht="14.25" customHeight="1" x14ac:dyDescent="0.75">
      <c r="A762" s="8"/>
      <c r="B762" s="1"/>
      <c r="C762" s="1"/>
      <c r="D762" s="1"/>
      <c r="E762" s="1"/>
      <c r="F762" s="1"/>
      <c r="G762" s="1"/>
      <c r="H762" s="1"/>
      <c r="I762" s="1"/>
      <c r="J762" s="1"/>
      <c r="K762" s="1"/>
      <c r="L762" s="8"/>
      <c r="M762" s="1"/>
      <c r="N762" s="1"/>
      <c r="O762" s="1"/>
      <c r="P762" s="1"/>
      <c r="Q762" s="1"/>
      <c r="R762" s="8"/>
      <c r="S762" s="1"/>
      <c r="T762" s="1"/>
      <c r="U762" s="1"/>
      <c r="V762" s="1"/>
      <c r="W762" s="8"/>
      <c r="X762" s="1"/>
      <c r="Y762" s="1"/>
      <c r="Z762" s="1"/>
      <c r="AA762" s="1"/>
      <c r="AB762" s="1"/>
      <c r="AC762" s="8"/>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row>
    <row r="763" spans="1:57" ht="14.25" customHeight="1" x14ac:dyDescent="0.75">
      <c r="A763" s="8"/>
      <c r="B763" s="1"/>
      <c r="C763" s="1"/>
      <c r="D763" s="1"/>
      <c r="E763" s="1"/>
      <c r="F763" s="1"/>
      <c r="G763" s="1"/>
      <c r="H763" s="1"/>
      <c r="I763" s="1"/>
      <c r="J763" s="1"/>
      <c r="K763" s="1"/>
      <c r="L763" s="8"/>
      <c r="M763" s="1"/>
      <c r="N763" s="1"/>
      <c r="O763" s="1"/>
      <c r="P763" s="1"/>
      <c r="Q763" s="1"/>
      <c r="R763" s="8"/>
      <c r="S763" s="1"/>
      <c r="T763" s="1"/>
      <c r="U763" s="1"/>
      <c r="V763" s="1"/>
      <c r="W763" s="8"/>
      <c r="X763" s="1"/>
      <c r="Y763" s="1"/>
      <c r="Z763" s="1"/>
      <c r="AA763" s="1"/>
      <c r="AB763" s="1"/>
      <c r="AC763" s="8"/>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row>
    <row r="764" spans="1:57" ht="14.25" customHeight="1" x14ac:dyDescent="0.75">
      <c r="A764" s="8"/>
      <c r="B764" s="1"/>
      <c r="C764" s="1"/>
      <c r="D764" s="1"/>
      <c r="E764" s="1"/>
      <c r="F764" s="1"/>
      <c r="G764" s="1"/>
      <c r="H764" s="1"/>
      <c r="I764" s="1"/>
      <c r="J764" s="1"/>
      <c r="K764" s="1"/>
      <c r="L764" s="8"/>
      <c r="M764" s="1"/>
      <c r="N764" s="1"/>
      <c r="O764" s="1"/>
      <c r="P764" s="1"/>
      <c r="Q764" s="1"/>
      <c r="R764" s="8"/>
      <c r="S764" s="1"/>
      <c r="T764" s="1"/>
      <c r="U764" s="1"/>
      <c r="V764" s="1"/>
      <c r="W764" s="8"/>
      <c r="X764" s="1"/>
      <c r="Y764" s="1"/>
      <c r="Z764" s="1"/>
      <c r="AA764" s="1"/>
      <c r="AB764" s="1"/>
      <c r="AC764" s="8"/>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row>
    <row r="765" spans="1:57" ht="14.25" customHeight="1" x14ac:dyDescent="0.75">
      <c r="A765" s="8"/>
      <c r="B765" s="1"/>
      <c r="C765" s="1"/>
      <c r="D765" s="1"/>
      <c r="E765" s="1"/>
      <c r="F765" s="1"/>
      <c r="G765" s="1"/>
      <c r="H765" s="1"/>
      <c r="I765" s="1"/>
      <c r="J765" s="1"/>
      <c r="K765" s="1"/>
      <c r="L765" s="8"/>
      <c r="M765" s="1"/>
      <c r="N765" s="1"/>
      <c r="O765" s="1"/>
      <c r="P765" s="1"/>
      <c r="Q765" s="1"/>
      <c r="R765" s="8"/>
      <c r="S765" s="1"/>
      <c r="T765" s="1"/>
      <c r="U765" s="1"/>
      <c r="V765" s="1"/>
      <c r="W765" s="8"/>
      <c r="X765" s="1"/>
      <c r="Y765" s="1"/>
      <c r="Z765" s="1"/>
      <c r="AA765" s="1"/>
      <c r="AB765" s="1"/>
      <c r="AC765" s="8"/>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row>
    <row r="766" spans="1:57" ht="14.25" customHeight="1" x14ac:dyDescent="0.75">
      <c r="A766" s="8"/>
      <c r="B766" s="1"/>
      <c r="C766" s="1"/>
      <c r="D766" s="1"/>
      <c r="E766" s="1"/>
      <c r="F766" s="1"/>
      <c r="G766" s="1"/>
      <c r="H766" s="1"/>
      <c r="I766" s="1"/>
      <c r="J766" s="1"/>
      <c r="K766" s="1"/>
      <c r="L766" s="8"/>
      <c r="M766" s="1"/>
      <c r="N766" s="1"/>
      <c r="O766" s="1"/>
      <c r="P766" s="1"/>
      <c r="Q766" s="1"/>
      <c r="R766" s="8"/>
      <c r="S766" s="1"/>
      <c r="T766" s="1"/>
      <c r="U766" s="1"/>
      <c r="V766" s="1"/>
      <c r="W766" s="8"/>
      <c r="X766" s="1"/>
      <c r="Y766" s="1"/>
      <c r="Z766" s="1"/>
      <c r="AA766" s="1"/>
      <c r="AB766" s="1"/>
      <c r="AC766" s="8"/>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row>
    <row r="767" spans="1:57" ht="14.25" customHeight="1" x14ac:dyDescent="0.75">
      <c r="A767" s="8"/>
      <c r="B767" s="1"/>
      <c r="C767" s="1"/>
      <c r="D767" s="1"/>
      <c r="E767" s="1"/>
      <c r="F767" s="1"/>
      <c r="G767" s="1"/>
      <c r="H767" s="1"/>
      <c r="I767" s="1"/>
      <c r="J767" s="1"/>
      <c r="K767" s="1"/>
      <c r="L767" s="8"/>
      <c r="M767" s="1"/>
      <c r="N767" s="1"/>
      <c r="O767" s="1"/>
      <c r="P767" s="1"/>
      <c r="Q767" s="1"/>
      <c r="R767" s="8"/>
      <c r="S767" s="1"/>
      <c r="T767" s="1"/>
      <c r="U767" s="1"/>
      <c r="V767" s="1"/>
      <c r="W767" s="8"/>
      <c r="X767" s="1"/>
      <c r="Y767" s="1"/>
      <c r="Z767" s="1"/>
      <c r="AA767" s="1"/>
      <c r="AB767" s="1"/>
      <c r="AC767" s="8"/>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row>
    <row r="768" spans="1:57" ht="14.25" customHeight="1" x14ac:dyDescent="0.75">
      <c r="A768" s="8"/>
      <c r="B768" s="1"/>
      <c r="C768" s="1"/>
      <c r="D768" s="1"/>
      <c r="E768" s="1"/>
      <c r="F768" s="1"/>
      <c r="G768" s="1"/>
      <c r="H768" s="1"/>
      <c r="I768" s="1"/>
      <c r="J768" s="1"/>
      <c r="K768" s="1"/>
      <c r="L768" s="8"/>
      <c r="M768" s="1"/>
      <c r="N768" s="1"/>
      <c r="O768" s="1"/>
      <c r="P768" s="1"/>
      <c r="Q768" s="1"/>
      <c r="R768" s="8"/>
      <c r="S768" s="1"/>
      <c r="T768" s="1"/>
      <c r="U768" s="1"/>
      <c r="V768" s="1"/>
      <c r="W768" s="8"/>
      <c r="X768" s="1"/>
      <c r="Y768" s="1"/>
      <c r="Z768" s="1"/>
      <c r="AA768" s="1"/>
      <c r="AB768" s="1"/>
      <c r="AC768" s="8"/>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row>
    <row r="769" spans="1:57" ht="14.25" customHeight="1" x14ac:dyDescent="0.75">
      <c r="A769" s="8"/>
      <c r="B769" s="1"/>
      <c r="C769" s="1"/>
      <c r="D769" s="1"/>
      <c r="E769" s="1"/>
      <c r="F769" s="1"/>
      <c r="G769" s="1"/>
      <c r="H769" s="1"/>
      <c r="I769" s="1"/>
      <c r="J769" s="1"/>
      <c r="K769" s="1"/>
      <c r="L769" s="8"/>
      <c r="M769" s="1"/>
      <c r="N769" s="1"/>
      <c r="O769" s="1"/>
      <c r="P769" s="1"/>
      <c r="Q769" s="1"/>
      <c r="R769" s="8"/>
      <c r="S769" s="1"/>
      <c r="T769" s="1"/>
      <c r="U769" s="1"/>
      <c r="V769" s="1"/>
      <c r="W769" s="8"/>
      <c r="X769" s="1"/>
      <c r="Y769" s="1"/>
      <c r="Z769" s="1"/>
      <c r="AA769" s="1"/>
      <c r="AB769" s="1"/>
      <c r="AC769" s="8"/>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row>
    <row r="770" spans="1:57" ht="14.25" customHeight="1" x14ac:dyDescent="0.75">
      <c r="A770" s="8"/>
      <c r="B770" s="1"/>
      <c r="C770" s="1"/>
      <c r="D770" s="1"/>
      <c r="E770" s="1"/>
      <c r="F770" s="1"/>
      <c r="G770" s="1"/>
      <c r="H770" s="1"/>
      <c r="I770" s="1"/>
      <c r="J770" s="1"/>
      <c r="K770" s="1"/>
      <c r="L770" s="8"/>
      <c r="M770" s="1"/>
      <c r="N770" s="1"/>
      <c r="O770" s="1"/>
      <c r="P770" s="1"/>
      <c r="Q770" s="1"/>
      <c r="R770" s="8"/>
      <c r="S770" s="1"/>
      <c r="T770" s="1"/>
      <c r="U770" s="1"/>
      <c r="V770" s="1"/>
      <c r="W770" s="8"/>
      <c r="X770" s="1"/>
      <c r="Y770" s="1"/>
      <c r="Z770" s="1"/>
      <c r="AA770" s="1"/>
      <c r="AB770" s="1"/>
      <c r="AC770" s="8"/>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row>
    <row r="771" spans="1:57" ht="14.25" customHeight="1" x14ac:dyDescent="0.75">
      <c r="A771" s="8"/>
      <c r="B771" s="1"/>
      <c r="C771" s="1"/>
      <c r="D771" s="1"/>
      <c r="E771" s="1"/>
      <c r="F771" s="1"/>
      <c r="G771" s="1"/>
      <c r="H771" s="1"/>
      <c r="I771" s="1"/>
      <c r="J771" s="1"/>
      <c r="K771" s="1"/>
      <c r="L771" s="8"/>
      <c r="M771" s="1"/>
      <c r="N771" s="1"/>
      <c r="O771" s="1"/>
      <c r="P771" s="1"/>
      <c r="Q771" s="1"/>
      <c r="R771" s="8"/>
      <c r="S771" s="1"/>
      <c r="T771" s="1"/>
      <c r="U771" s="1"/>
      <c r="V771" s="1"/>
      <c r="W771" s="8"/>
      <c r="X771" s="1"/>
      <c r="Y771" s="1"/>
      <c r="Z771" s="1"/>
      <c r="AA771" s="1"/>
      <c r="AB771" s="1"/>
      <c r="AC771" s="8"/>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row>
    <row r="772" spans="1:57" ht="14.25" customHeight="1" x14ac:dyDescent="0.75">
      <c r="A772" s="8"/>
      <c r="B772" s="1"/>
      <c r="C772" s="1"/>
      <c r="D772" s="1"/>
      <c r="E772" s="1"/>
      <c r="F772" s="1"/>
      <c r="G772" s="1"/>
      <c r="H772" s="1"/>
      <c r="I772" s="1"/>
      <c r="J772" s="1"/>
      <c r="K772" s="1"/>
      <c r="L772" s="8"/>
      <c r="M772" s="1"/>
      <c r="N772" s="1"/>
      <c r="O772" s="1"/>
      <c r="P772" s="1"/>
      <c r="Q772" s="1"/>
      <c r="R772" s="8"/>
      <c r="S772" s="1"/>
      <c r="T772" s="1"/>
      <c r="U772" s="1"/>
      <c r="V772" s="1"/>
      <c r="W772" s="8"/>
      <c r="X772" s="1"/>
      <c r="Y772" s="1"/>
      <c r="Z772" s="1"/>
      <c r="AA772" s="1"/>
      <c r="AB772" s="1"/>
      <c r="AC772" s="8"/>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row>
    <row r="773" spans="1:57" ht="14.25" customHeight="1" x14ac:dyDescent="0.75">
      <c r="A773" s="8"/>
      <c r="B773" s="1"/>
      <c r="C773" s="1"/>
      <c r="D773" s="1"/>
      <c r="E773" s="1"/>
      <c r="F773" s="1"/>
      <c r="G773" s="1"/>
      <c r="H773" s="1"/>
      <c r="I773" s="1"/>
      <c r="J773" s="1"/>
      <c r="K773" s="1"/>
      <c r="L773" s="8"/>
      <c r="M773" s="1"/>
      <c r="N773" s="1"/>
      <c r="O773" s="1"/>
      <c r="P773" s="1"/>
      <c r="Q773" s="1"/>
      <c r="R773" s="8"/>
      <c r="S773" s="1"/>
      <c r="T773" s="1"/>
      <c r="U773" s="1"/>
      <c r="V773" s="1"/>
      <c r="W773" s="8"/>
      <c r="X773" s="1"/>
      <c r="Y773" s="1"/>
      <c r="Z773" s="1"/>
      <c r="AA773" s="1"/>
      <c r="AB773" s="1"/>
      <c r="AC773" s="8"/>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row>
    <row r="774" spans="1:57" ht="14.25" customHeight="1" x14ac:dyDescent="0.75">
      <c r="A774" s="8"/>
      <c r="B774" s="1"/>
      <c r="C774" s="1"/>
      <c r="D774" s="1"/>
      <c r="E774" s="1"/>
      <c r="F774" s="1"/>
      <c r="G774" s="1"/>
      <c r="H774" s="1"/>
      <c r="I774" s="1"/>
      <c r="J774" s="1"/>
      <c r="K774" s="1"/>
      <c r="L774" s="8"/>
      <c r="M774" s="1"/>
      <c r="N774" s="1"/>
      <c r="O774" s="1"/>
      <c r="P774" s="1"/>
      <c r="Q774" s="1"/>
      <c r="R774" s="8"/>
      <c r="S774" s="1"/>
      <c r="T774" s="1"/>
      <c r="U774" s="1"/>
      <c r="V774" s="1"/>
      <c r="W774" s="8"/>
      <c r="X774" s="1"/>
      <c r="Y774" s="1"/>
      <c r="Z774" s="1"/>
      <c r="AA774" s="1"/>
      <c r="AB774" s="1"/>
      <c r="AC774" s="8"/>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row>
    <row r="775" spans="1:57" ht="14.25" customHeight="1" x14ac:dyDescent="0.75">
      <c r="A775" s="8"/>
      <c r="B775" s="1"/>
      <c r="C775" s="1"/>
      <c r="D775" s="1"/>
      <c r="E775" s="1"/>
      <c r="F775" s="1"/>
      <c r="G775" s="1"/>
      <c r="H775" s="1"/>
      <c r="I775" s="1"/>
      <c r="J775" s="1"/>
      <c r="K775" s="1"/>
      <c r="L775" s="8"/>
      <c r="M775" s="1"/>
      <c r="N775" s="1"/>
      <c r="O775" s="1"/>
      <c r="P775" s="1"/>
      <c r="Q775" s="1"/>
      <c r="R775" s="8"/>
      <c r="S775" s="1"/>
      <c r="T775" s="1"/>
      <c r="U775" s="1"/>
      <c r="V775" s="1"/>
      <c r="W775" s="8"/>
      <c r="X775" s="1"/>
      <c r="Y775" s="1"/>
      <c r="Z775" s="1"/>
      <c r="AA775" s="1"/>
      <c r="AB775" s="1"/>
      <c r="AC775" s="8"/>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row>
    <row r="776" spans="1:57" ht="14.25" customHeight="1" x14ac:dyDescent="0.75">
      <c r="A776" s="8"/>
      <c r="B776" s="1"/>
      <c r="C776" s="1"/>
      <c r="D776" s="1"/>
      <c r="E776" s="1"/>
      <c r="F776" s="1"/>
      <c r="G776" s="1"/>
      <c r="H776" s="1"/>
      <c r="I776" s="1"/>
      <c r="J776" s="1"/>
      <c r="K776" s="1"/>
      <c r="L776" s="8"/>
      <c r="M776" s="1"/>
      <c r="N776" s="1"/>
      <c r="O776" s="1"/>
      <c r="P776" s="1"/>
      <c r="Q776" s="1"/>
      <c r="R776" s="8"/>
      <c r="S776" s="1"/>
      <c r="T776" s="1"/>
      <c r="U776" s="1"/>
      <c r="V776" s="1"/>
      <c r="W776" s="8"/>
      <c r="X776" s="1"/>
      <c r="Y776" s="1"/>
      <c r="Z776" s="1"/>
      <c r="AA776" s="1"/>
      <c r="AB776" s="1"/>
      <c r="AC776" s="8"/>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row>
    <row r="777" spans="1:57" ht="14.25" customHeight="1" x14ac:dyDescent="0.75">
      <c r="A777" s="8"/>
      <c r="B777" s="1"/>
      <c r="C777" s="1"/>
      <c r="D777" s="1"/>
      <c r="E777" s="1"/>
      <c r="F777" s="1"/>
      <c r="G777" s="1"/>
      <c r="H777" s="1"/>
      <c r="I777" s="1"/>
      <c r="J777" s="1"/>
      <c r="K777" s="1"/>
      <c r="L777" s="8"/>
      <c r="M777" s="1"/>
      <c r="N777" s="1"/>
      <c r="O777" s="1"/>
      <c r="P777" s="1"/>
      <c r="Q777" s="1"/>
      <c r="R777" s="8"/>
      <c r="S777" s="1"/>
      <c r="T777" s="1"/>
      <c r="U777" s="1"/>
      <c r="V777" s="1"/>
      <c r="W777" s="8"/>
      <c r="X777" s="1"/>
      <c r="Y777" s="1"/>
      <c r="Z777" s="1"/>
      <c r="AA777" s="1"/>
      <c r="AB777" s="1"/>
      <c r="AC777" s="8"/>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row>
    <row r="778" spans="1:57" ht="14.25" customHeight="1" x14ac:dyDescent="0.75">
      <c r="A778" s="8"/>
      <c r="B778" s="1"/>
      <c r="C778" s="1"/>
      <c r="D778" s="1"/>
      <c r="E778" s="1"/>
      <c r="F778" s="1"/>
      <c r="G778" s="1"/>
      <c r="H778" s="1"/>
      <c r="I778" s="1"/>
      <c r="J778" s="1"/>
      <c r="K778" s="1"/>
      <c r="L778" s="8"/>
      <c r="M778" s="1"/>
      <c r="N778" s="1"/>
      <c r="O778" s="1"/>
      <c r="P778" s="1"/>
      <c r="Q778" s="1"/>
      <c r="R778" s="8"/>
      <c r="S778" s="1"/>
      <c r="T778" s="1"/>
      <c r="U778" s="1"/>
      <c r="V778" s="1"/>
      <c r="W778" s="8"/>
      <c r="X778" s="1"/>
      <c r="Y778" s="1"/>
      <c r="Z778" s="1"/>
      <c r="AA778" s="1"/>
      <c r="AB778" s="1"/>
      <c r="AC778" s="8"/>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row>
    <row r="779" spans="1:57" ht="14.25" customHeight="1" x14ac:dyDescent="0.75">
      <c r="A779" s="8"/>
      <c r="B779" s="1"/>
      <c r="C779" s="1"/>
      <c r="D779" s="1"/>
      <c r="E779" s="1"/>
      <c r="F779" s="1"/>
      <c r="G779" s="1"/>
      <c r="H779" s="1"/>
      <c r="I779" s="1"/>
      <c r="J779" s="1"/>
      <c r="K779" s="1"/>
      <c r="L779" s="8"/>
      <c r="M779" s="1"/>
      <c r="N779" s="1"/>
      <c r="O779" s="1"/>
      <c r="P779" s="1"/>
      <c r="Q779" s="1"/>
      <c r="R779" s="8"/>
      <c r="S779" s="1"/>
      <c r="T779" s="1"/>
      <c r="U779" s="1"/>
      <c r="V779" s="1"/>
      <c r="W779" s="8"/>
      <c r="X779" s="1"/>
      <c r="Y779" s="1"/>
      <c r="Z779" s="1"/>
      <c r="AA779" s="1"/>
      <c r="AB779" s="1"/>
      <c r="AC779" s="8"/>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row>
    <row r="780" spans="1:57" ht="14.25" customHeight="1" x14ac:dyDescent="0.75">
      <c r="A780" s="8"/>
      <c r="B780" s="1"/>
      <c r="C780" s="1"/>
      <c r="D780" s="1"/>
      <c r="E780" s="1"/>
      <c r="F780" s="1"/>
      <c r="G780" s="1"/>
      <c r="H780" s="1"/>
      <c r="I780" s="1"/>
      <c r="J780" s="1"/>
      <c r="K780" s="1"/>
      <c r="L780" s="8"/>
      <c r="M780" s="1"/>
      <c r="N780" s="1"/>
      <c r="O780" s="1"/>
      <c r="P780" s="1"/>
      <c r="Q780" s="1"/>
      <c r="R780" s="8"/>
      <c r="S780" s="1"/>
      <c r="T780" s="1"/>
      <c r="U780" s="1"/>
      <c r="V780" s="1"/>
      <c r="W780" s="8"/>
      <c r="X780" s="1"/>
      <c r="Y780" s="1"/>
      <c r="Z780" s="1"/>
      <c r="AA780" s="1"/>
      <c r="AB780" s="1"/>
      <c r="AC780" s="8"/>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row>
    <row r="781" spans="1:57" ht="14.25" customHeight="1" x14ac:dyDescent="0.75">
      <c r="A781" s="8"/>
      <c r="B781" s="1"/>
      <c r="C781" s="1"/>
      <c r="D781" s="1"/>
      <c r="E781" s="1"/>
      <c r="F781" s="1"/>
      <c r="G781" s="1"/>
      <c r="H781" s="1"/>
      <c r="I781" s="1"/>
      <c r="J781" s="1"/>
      <c r="K781" s="1"/>
      <c r="L781" s="8"/>
      <c r="M781" s="1"/>
      <c r="N781" s="1"/>
      <c r="O781" s="1"/>
      <c r="P781" s="1"/>
      <c r="Q781" s="1"/>
      <c r="R781" s="8"/>
      <c r="S781" s="1"/>
      <c r="T781" s="1"/>
      <c r="U781" s="1"/>
      <c r="V781" s="1"/>
      <c r="W781" s="8"/>
      <c r="X781" s="1"/>
      <c r="Y781" s="1"/>
      <c r="Z781" s="1"/>
      <c r="AA781" s="1"/>
      <c r="AB781" s="1"/>
      <c r="AC781" s="8"/>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row>
    <row r="782" spans="1:57" ht="14.25" customHeight="1" x14ac:dyDescent="0.75">
      <c r="A782" s="8"/>
      <c r="B782" s="1"/>
      <c r="C782" s="1"/>
      <c r="D782" s="1"/>
      <c r="E782" s="1"/>
      <c r="F782" s="1"/>
      <c r="G782" s="1"/>
      <c r="H782" s="1"/>
      <c r="I782" s="1"/>
      <c r="J782" s="1"/>
      <c r="K782" s="1"/>
      <c r="L782" s="8"/>
      <c r="M782" s="1"/>
      <c r="N782" s="1"/>
      <c r="O782" s="1"/>
      <c r="P782" s="1"/>
      <c r="Q782" s="1"/>
      <c r="R782" s="8"/>
      <c r="S782" s="1"/>
      <c r="T782" s="1"/>
      <c r="U782" s="1"/>
      <c r="V782" s="1"/>
      <c r="W782" s="8"/>
      <c r="X782" s="1"/>
      <c r="Y782" s="1"/>
      <c r="Z782" s="1"/>
      <c r="AA782" s="1"/>
      <c r="AB782" s="1"/>
      <c r="AC782" s="8"/>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row>
    <row r="783" spans="1:57" ht="14.25" customHeight="1" x14ac:dyDescent="0.75">
      <c r="A783" s="8"/>
      <c r="B783" s="1"/>
      <c r="C783" s="1"/>
      <c r="D783" s="1"/>
      <c r="E783" s="1"/>
      <c r="F783" s="1"/>
      <c r="G783" s="1"/>
      <c r="H783" s="1"/>
      <c r="I783" s="1"/>
      <c r="J783" s="1"/>
      <c r="K783" s="1"/>
      <c r="L783" s="8"/>
      <c r="M783" s="1"/>
      <c r="N783" s="1"/>
      <c r="O783" s="1"/>
      <c r="P783" s="1"/>
      <c r="Q783" s="1"/>
      <c r="R783" s="8"/>
      <c r="S783" s="1"/>
      <c r="T783" s="1"/>
      <c r="U783" s="1"/>
      <c r="V783" s="1"/>
      <c r="W783" s="8"/>
      <c r="X783" s="1"/>
      <c r="Y783" s="1"/>
      <c r="Z783" s="1"/>
      <c r="AA783" s="1"/>
      <c r="AB783" s="1"/>
      <c r="AC783" s="8"/>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row>
    <row r="784" spans="1:57" ht="14.25" customHeight="1" x14ac:dyDescent="0.75">
      <c r="A784" s="8"/>
      <c r="B784" s="1"/>
      <c r="C784" s="1"/>
      <c r="D784" s="1"/>
      <c r="E784" s="1"/>
      <c r="F784" s="1"/>
      <c r="G784" s="1"/>
      <c r="H784" s="1"/>
      <c r="I784" s="1"/>
      <c r="J784" s="1"/>
      <c r="K784" s="1"/>
      <c r="L784" s="8"/>
      <c r="M784" s="1"/>
      <c r="N784" s="1"/>
      <c r="O784" s="1"/>
      <c r="P784" s="1"/>
      <c r="Q784" s="1"/>
      <c r="R784" s="8"/>
      <c r="S784" s="1"/>
      <c r="T784" s="1"/>
      <c r="U784" s="1"/>
      <c r="V784" s="1"/>
      <c r="W784" s="8"/>
      <c r="X784" s="1"/>
      <c r="Y784" s="1"/>
      <c r="Z784" s="1"/>
      <c r="AA784" s="1"/>
      <c r="AB784" s="1"/>
      <c r="AC784" s="8"/>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row>
    <row r="785" spans="1:57" ht="14.25" customHeight="1" x14ac:dyDescent="0.75">
      <c r="A785" s="8"/>
      <c r="B785" s="1"/>
      <c r="C785" s="1"/>
      <c r="D785" s="1"/>
      <c r="E785" s="1"/>
      <c r="F785" s="1"/>
      <c r="G785" s="1"/>
      <c r="H785" s="1"/>
      <c r="I785" s="1"/>
      <c r="J785" s="1"/>
      <c r="K785" s="1"/>
      <c r="L785" s="8"/>
      <c r="M785" s="1"/>
      <c r="N785" s="1"/>
      <c r="O785" s="1"/>
      <c r="P785" s="1"/>
      <c r="Q785" s="1"/>
      <c r="R785" s="8"/>
      <c r="S785" s="1"/>
      <c r="T785" s="1"/>
      <c r="U785" s="1"/>
      <c r="V785" s="1"/>
      <c r="W785" s="8"/>
      <c r="X785" s="1"/>
      <c r="Y785" s="1"/>
      <c r="Z785" s="1"/>
      <c r="AA785" s="1"/>
      <c r="AB785" s="1"/>
      <c r="AC785" s="8"/>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row>
    <row r="786" spans="1:57" ht="14.25" customHeight="1" x14ac:dyDescent="0.75">
      <c r="A786" s="8"/>
      <c r="B786" s="1"/>
      <c r="C786" s="1"/>
      <c r="D786" s="1"/>
      <c r="E786" s="1"/>
      <c r="F786" s="1"/>
      <c r="G786" s="1"/>
      <c r="H786" s="1"/>
      <c r="I786" s="1"/>
      <c r="J786" s="1"/>
      <c r="K786" s="1"/>
      <c r="L786" s="8"/>
      <c r="M786" s="1"/>
      <c r="N786" s="1"/>
      <c r="O786" s="1"/>
      <c r="P786" s="1"/>
      <c r="Q786" s="1"/>
      <c r="R786" s="8"/>
      <c r="S786" s="1"/>
      <c r="T786" s="1"/>
      <c r="U786" s="1"/>
      <c r="V786" s="1"/>
      <c r="W786" s="8"/>
      <c r="X786" s="1"/>
      <c r="Y786" s="1"/>
      <c r="Z786" s="1"/>
      <c r="AA786" s="1"/>
      <c r="AB786" s="1"/>
      <c r="AC786" s="8"/>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row>
    <row r="787" spans="1:57" ht="14.25" customHeight="1" x14ac:dyDescent="0.75">
      <c r="A787" s="8"/>
      <c r="B787" s="1"/>
      <c r="C787" s="1"/>
      <c r="D787" s="1"/>
      <c r="E787" s="1"/>
      <c r="F787" s="1"/>
      <c r="G787" s="1"/>
      <c r="H787" s="1"/>
      <c r="I787" s="1"/>
      <c r="J787" s="1"/>
      <c r="K787" s="1"/>
      <c r="L787" s="8"/>
      <c r="M787" s="1"/>
      <c r="N787" s="1"/>
      <c r="O787" s="1"/>
      <c r="P787" s="1"/>
      <c r="Q787" s="1"/>
      <c r="R787" s="8"/>
      <c r="S787" s="1"/>
      <c r="T787" s="1"/>
      <c r="U787" s="1"/>
      <c r="V787" s="1"/>
      <c r="W787" s="8"/>
      <c r="X787" s="1"/>
      <c r="Y787" s="1"/>
      <c r="Z787" s="1"/>
      <c r="AA787" s="1"/>
      <c r="AB787" s="1"/>
      <c r="AC787" s="8"/>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row>
    <row r="788" spans="1:57" ht="14.25" customHeight="1" x14ac:dyDescent="0.75">
      <c r="A788" s="8"/>
      <c r="B788" s="1"/>
      <c r="C788" s="1"/>
      <c r="D788" s="1"/>
      <c r="E788" s="1"/>
      <c r="F788" s="1"/>
      <c r="G788" s="1"/>
      <c r="H788" s="1"/>
      <c r="I788" s="1"/>
      <c r="J788" s="1"/>
      <c r="K788" s="1"/>
      <c r="L788" s="8"/>
      <c r="M788" s="1"/>
      <c r="N788" s="1"/>
      <c r="O788" s="1"/>
      <c r="P788" s="1"/>
      <c r="Q788" s="1"/>
      <c r="R788" s="8"/>
      <c r="S788" s="1"/>
      <c r="T788" s="1"/>
      <c r="U788" s="1"/>
      <c r="V788" s="1"/>
      <c r="W788" s="8"/>
      <c r="X788" s="1"/>
      <c r="Y788" s="1"/>
      <c r="Z788" s="1"/>
      <c r="AA788" s="1"/>
      <c r="AB788" s="1"/>
      <c r="AC788" s="8"/>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row>
    <row r="789" spans="1:57" ht="14.25" customHeight="1" x14ac:dyDescent="0.75">
      <c r="A789" s="8"/>
      <c r="B789" s="1"/>
      <c r="C789" s="1"/>
      <c r="D789" s="1"/>
      <c r="E789" s="1"/>
      <c r="F789" s="1"/>
      <c r="G789" s="1"/>
      <c r="H789" s="1"/>
      <c r="I789" s="1"/>
      <c r="J789" s="1"/>
      <c r="K789" s="1"/>
      <c r="L789" s="8"/>
      <c r="M789" s="1"/>
      <c r="N789" s="1"/>
      <c r="O789" s="1"/>
      <c r="P789" s="1"/>
      <c r="Q789" s="1"/>
      <c r="R789" s="8"/>
      <c r="S789" s="1"/>
      <c r="T789" s="1"/>
      <c r="U789" s="1"/>
      <c r="V789" s="1"/>
      <c r="W789" s="8"/>
      <c r="X789" s="1"/>
      <c r="Y789" s="1"/>
      <c r="Z789" s="1"/>
      <c r="AA789" s="1"/>
      <c r="AB789" s="1"/>
      <c r="AC789" s="8"/>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row>
    <row r="790" spans="1:57" ht="14.25" customHeight="1" x14ac:dyDescent="0.75">
      <c r="A790" s="8"/>
      <c r="B790" s="1"/>
      <c r="C790" s="1"/>
      <c r="D790" s="1"/>
      <c r="E790" s="1"/>
      <c r="F790" s="1"/>
      <c r="G790" s="1"/>
      <c r="H790" s="1"/>
      <c r="I790" s="1"/>
      <c r="J790" s="1"/>
      <c r="K790" s="1"/>
      <c r="L790" s="8"/>
      <c r="M790" s="1"/>
      <c r="N790" s="1"/>
      <c r="O790" s="1"/>
      <c r="P790" s="1"/>
      <c r="Q790" s="1"/>
      <c r="R790" s="8"/>
      <c r="S790" s="1"/>
      <c r="T790" s="1"/>
      <c r="U790" s="1"/>
      <c r="V790" s="1"/>
      <c r="W790" s="8"/>
      <c r="X790" s="1"/>
      <c r="Y790" s="1"/>
      <c r="Z790" s="1"/>
      <c r="AA790" s="1"/>
      <c r="AB790" s="1"/>
      <c r="AC790" s="8"/>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row>
    <row r="791" spans="1:57" ht="14.25" customHeight="1" x14ac:dyDescent="0.75">
      <c r="A791" s="8"/>
      <c r="B791" s="1"/>
      <c r="C791" s="1"/>
      <c r="D791" s="1"/>
      <c r="E791" s="1"/>
      <c r="F791" s="1"/>
      <c r="G791" s="1"/>
      <c r="H791" s="1"/>
      <c r="I791" s="1"/>
      <c r="J791" s="1"/>
      <c r="K791" s="1"/>
      <c r="L791" s="8"/>
      <c r="M791" s="1"/>
      <c r="N791" s="1"/>
      <c r="O791" s="1"/>
      <c r="P791" s="1"/>
      <c r="Q791" s="1"/>
      <c r="R791" s="8"/>
      <c r="S791" s="1"/>
      <c r="T791" s="1"/>
      <c r="U791" s="1"/>
      <c r="V791" s="1"/>
      <c r="W791" s="8"/>
      <c r="X791" s="1"/>
      <c r="Y791" s="1"/>
      <c r="Z791" s="1"/>
      <c r="AA791" s="1"/>
      <c r="AB791" s="1"/>
      <c r="AC791" s="8"/>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row>
    <row r="792" spans="1:57" ht="14.25" customHeight="1" x14ac:dyDescent="0.75">
      <c r="A792" s="8"/>
      <c r="B792" s="1"/>
      <c r="C792" s="1"/>
      <c r="D792" s="1"/>
      <c r="E792" s="1"/>
      <c r="F792" s="1"/>
      <c r="G792" s="1"/>
      <c r="H792" s="1"/>
      <c r="I792" s="1"/>
      <c r="J792" s="1"/>
      <c r="K792" s="1"/>
      <c r="L792" s="8"/>
      <c r="M792" s="1"/>
      <c r="N792" s="1"/>
      <c r="O792" s="1"/>
      <c r="P792" s="1"/>
      <c r="Q792" s="1"/>
      <c r="R792" s="8"/>
      <c r="S792" s="1"/>
      <c r="T792" s="1"/>
      <c r="U792" s="1"/>
      <c r="V792" s="1"/>
      <c r="W792" s="8"/>
      <c r="X792" s="1"/>
      <c r="Y792" s="1"/>
      <c r="Z792" s="1"/>
      <c r="AA792" s="1"/>
      <c r="AB792" s="1"/>
      <c r="AC792" s="8"/>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row>
    <row r="793" spans="1:57" ht="14.25" customHeight="1" x14ac:dyDescent="0.75">
      <c r="A793" s="8"/>
      <c r="B793" s="1"/>
      <c r="C793" s="1"/>
      <c r="D793" s="1"/>
      <c r="E793" s="1"/>
      <c r="F793" s="1"/>
      <c r="G793" s="1"/>
      <c r="H793" s="1"/>
      <c r="I793" s="1"/>
      <c r="J793" s="1"/>
      <c r="K793" s="1"/>
      <c r="L793" s="8"/>
      <c r="M793" s="1"/>
      <c r="N793" s="1"/>
      <c r="O793" s="1"/>
      <c r="P793" s="1"/>
      <c r="Q793" s="1"/>
      <c r="R793" s="8"/>
      <c r="S793" s="1"/>
      <c r="T793" s="1"/>
      <c r="U793" s="1"/>
      <c r="V793" s="1"/>
      <c r="W793" s="8"/>
      <c r="X793" s="1"/>
      <c r="Y793" s="1"/>
      <c r="Z793" s="1"/>
      <c r="AA793" s="1"/>
      <c r="AB793" s="1"/>
      <c r="AC793" s="8"/>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row>
    <row r="794" spans="1:57" ht="14.25" customHeight="1" x14ac:dyDescent="0.75">
      <c r="A794" s="8"/>
      <c r="B794" s="1"/>
      <c r="C794" s="1"/>
      <c r="D794" s="1"/>
      <c r="E794" s="1"/>
      <c r="F794" s="1"/>
      <c r="G794" s="1"/>
      <c r="H794" s="1"/>
      <c r="I794" s="1"/>
      <c r="J794" s="1"/>
      <c r="K794" s="1"/>
      <c r="L794" s="8"/>
      <c r="M794" s="1"/>
      <c r="N794" s="1"/>
      <c r="O794" s="1"/>
      <c r="P794" s="1"/>
      <c r="Q794" s="1"/>
      <c r="R794" s="8"/>
      <c r="S794" s="1"/>
      <c r="T794" s="1"/>
      <c r="U794" s="1"/>
      <c r="V794" s="1"/>
      <c r="W794" s="8"/>
      <c r="X794" s="1"/>
      <c r="Y794" s="1"/>
      <c r="Z794" s="1"/>
      <c r="AA794" s="1"/>
      <c r="AB794" s="1"/>
      <c r="AC794" s="8"/>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row>
    <row r="795" spans="1:57" ht="14.25" customHeight="1" x14ac:dyDescent="0.75">
      <c r="A795" s="8"/>
      <c r="B795" s="1"/>
      <c r="C795" s="1"/>
      <c r="D795" s="1"/>
      <c r="E795" s="1"/>
      <c r="F795" s="1"/>
      <c r="G795" s="1"/>
      <c r="H795" s="1"/>
      <c r="I795" s="1"/>
      <c r="J795" s="1"/>
      <c r="K795" s="1"/>
      <c r="L795" s="8"/>
      <c r="M795" s="1"/>
      <c r="N795" s="1"/>
      <c r="O795" s="1"/>
      <c r="P795" s="1"/>
      <c r="Q795" s="1"/>
      <c r="R795" s="8"/>
      <c r="S795" s="1"/>
      <c r="T795" s="1"/>
      <c r="U795" s="1"/>
      <c r="V795" s="1"/>
      <c r="W795" s="8"/>
      <c r="X795" s="1"/>
      <c r="Y795" s="1"/>
      <c r="Z795" s="1"/>
      <c r="AA795" s="1"/>
      <c r="AB795" s="1"/>
      <c r="AC795" s="8"/>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row>
    <row r="796" spans="1:57" ht="14.25" customHeight="1" x14ac:dyDescent="0.75">
      <c r="A796" s="8"/>
      <c r="B796" s="1"/>
      <c r="C796" s="1"/>
      <c r="D796" s="1"/>
      <c r="E796" s="1"/>
      <c r="F796" s="1"/>
      <c r="G796" s="1"/>
      <c r="H796" s="1"/>
      <c r="I796" s="1"/>
      <c r="J796" s="1"/>
      <c r="K796" s="1"/>
      <c r="L796" s="8"/>
      <c r="M796" s="1"/>
      <c r="N796" s="1"/>
      <c r="O796" s="1"/>
      <c r="P796" s="1"/>
      <c r="Q796" s="1"/>
      <c r="R796" s="8"/>
      <c r="S796" s="1"/>
      <c r="T796" s="1"/>
      <c r="U796" s="1"/>
      <c r="V796" s="1"/>
      <c r="W796" s="8"/>
      <c r="X796" s="1"/>
      <c r="Y796" s="1"/>
      <c r="Z796" s="1"/>
      <c r="AA796" s="1"/>
      <c r="AB796" s="1"/>
      <c r="AC796" s="8"/>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row>
    <row r="797" spans="1:57" ht="14.25" customHeight="1" x14ac:dyDescent="0.75">
      <c r="A797" s="8"/>
      <c r="B797" s="1"/>
      <c r="C797" s="1"/>
      <c r="D797" s="1"/>
      <c r="E797" s="1"/>
      <c r="F797" s="1"/>
      <c r="G797" s="1"/>
      <c r="H797" s="1"/>
      <c r="I797" s="1"/>
      <c r="J797" s="1"/>
      <c r="K797" s="1"/>
      <c r="L797" s="8"/>
      <c r="M797" s="1"/>
      <c r="N797" s="1"/>
      <c r="O797" s="1"/>
      <c r="P797" s="1"/>
      <c r="Q797" s="1"/>
      <c r="R797" s="8"/>
      <c r="S797" s="1"/>
      <c r="T797" s="1"/>
      <c r="U797" s="1"/>
      <c r="V797" s="1"/>
      <c r="W797" s="8"/>
      <c r="X797" s="1"/>
      <c r="Y797" s="1"/>
      <c r="Z797" s="1"/>
      <c r="AA797" s="1"/>
      <c r="AB797" s="1"/>
      <c r="AC797" s="8"/>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row>
    <row r="798" spans="1:57" ht="14.25" customHeight="1" x14ac:dyDescent="0.75">
      <c r="A798" s="8"/>
      <c r="B798" s="1"/>
      <c r="C798" s="1"/>
      <c r="D798" s="1"/>
      <c r="E798" s="1"/>
      <c r="F798" s="1"/>
      <c r="G798" s="1"/>
      <c r="H798" s="1"/>
      <c r="I798" s="1"/>
      <c r="J798" s="1"/>
      <c r="K798" s="1"/>
      <c r="L798" s="8"/>
      <c r="M798" s="1"/>
      <c r="N798" s="1"/>
      <c r="O798" s="1"/>
      <c r="P798" s="1"/>
      <c r="Q798" s="1"/>
      <c r="R798" s="8"/>
      <c r="S798" s="1"/>
      <c r="T798" s="1"/>
      <c r="U798" s="1"/>
      <c r="V798" s="1"/>
      <c r="W798" s="8"/>
      <c r="X798" s="1"/>
      <c r="Y798" s="1"/>
      <c r="Z798" s="1"/>
      <c r="AA798" s="1"/>
      <c r="AB798" s="1"/>
      <c r="AC798" s="8"/>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row>
    <row r="799" spans="1:57" ht="14.25" customHeight="1" x14ac:dyDescent="0.75">
      <c r="A799" s="8"/>
      <c r="B799" s="1"/>
      <c r="C799" s="1"/>
      <c r="D799" s="1"/>
      <c r="E799" s="1"/>
      <c r="F799" s="1"/>
      <c r="G799" s="1"/>
      <c r="H799" s="1"/>
      <c r="I799" s="1"/>
      <c r="J799" s="1"/>
      <c r="K799" s="1"/>
      <c r="L799" s="8"/>
      <c r="M799" s="1"/>
      <c r="N799" s="1"/>
      <c r="O799" s="1"/>
      <c r="P799" s="1"/>
      <c r="Q799" s="1"/>
      <c r="R799" s="8"/>
      <c r="S799" s="1"/>
      <c r="T799" s="1"/>
      <c r="U799" s="1"/>
      <c r="V799" s="1"/>
      <c r="W799" s="8"/>
      <c r="X799" s="1"/>
      <c r="Y799" s="1"/>
      <c r="Z799" s="1"/>
      <c r="AA799" s="1"/>
      <c r="AB799" s="1"/>
      <c r="AC799" s="8"/>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row>
    <row r="800" spans="1:57" ht="14.25" customHeight="1" x14ac:dyDescent="0.75">
      <c r="A800" s="8"/>
      <c r="B800" s="1"/>
      <c r="C800" s="1"/>
      <c r="D800" s="1"/>
      <c r="E800" s="1"/>
      <c r="F800" s="1"/>
      <c r="G800" s="1"/>
      <c r="H800" s="1"/>
      <c r="I800" s="1"/>
      <c r="J800" s="1"/>
      <c r="K800" s="1"/>
      <c r="L800" s="8"/>
      <c r="M800" s="1"/>
      <c r="N800" s="1"/>
      <c r="O800" s="1"/>
      <c r="P800" s="1"/>
      <c r="Q800" s="1"/>
      <c r="R800" s="8"/>
      <c r="S800" s="1"/>
      <c r="T800" s="1"/>
      <c r="U800" s="1"/>
      <c r="V800" s="1"/>
      <c r="W800" s="8"/>
      <c r="X800" s="1"/>
      <c r="Y800" s="1"/>
      <c r="Z800" s="1"/>
      <c r="AA800" s="1"/>
      <c r="AB800" s="1"/>
      <c r="AC800" s="8"/>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row>
    <row r="801" spans="1:57" ht="14.25" customHeight="1" x14ac:dyDescent="0.75">
      <c r="A801" s="8"/>
      <c r="B801" s="1"/>
      <c r="C801" s="1"/>
      <c r="D801" s="1"/>
      <c r="E801" s="1"/>
      <c r="F801" s="1"/>
      <c r="G801" s="1"/>
      <c r="H801" s="1"/>
      <c r="I801" s="1"/>
      <c r="J801" s="1"/>
      <c r="K801" s="1"/>
      <c r="L801" s="8"/>
      <c r="M801" s="1"/>
      <c r="N801" s="1"/>
      <c r="O801" s="1"/>
      <c r="P801" s="1"/>
      <c r="Q801" s="1"/>
      <c r="R801" s="8"/>
      <c r="S801" s="1"/>
      <c r="T801" s="1"/>
      <c r="U801" s="1"/>
      <c r="V801" s="1"/>
      <c r="W801" s="8"/>
      <c r="X801" s="1"/>
      <c r="Y801" s="1"/>
      <c r="Z801" s="1"/>
      <c r="AA801" s="1"/>
      <c r="AB801" s="1"/>
      <c r="AC801" s="8"/>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row>
    <row r="802" spans="1:57" ht="14.25" customHeight="1" x14ac:dyDescent="0.75">
      <c r="A802" s="8"/>
      <c r="B802" s="1"/>
      <c r="C802" s="1"/>
      <c r="D802" s="1"/>
      <c r="E802" s="1"/>
      <c r="F802" s="1"/>
      <c r="G802" s="1"/>
      <c r="H802" s="1"/>
      <c r="I802" s="1"/>
      <c r="J802" s="1"/>
      <c r="K802" s="1"/>
      <c r="L802" s="8"/>
      <c r="M802" s="1"/>
      <c r="N802" s="1"/>
      <c r="O802" s="1"/>
      <c r="P802" s="1"/>
      <c r="Q802" s="1"/>
      <c r="R802" s="8"/>
      <c r="S802" s="1"/>
      <c r="T802" s="1"/>
      <c r="U802" s="1"/>
      <c r="V802" s="1"/>
      <c r="W802" s="8"/>
      <c r="X802" s="1"/>
      <c r="Y802" s="1"/>
      <c r="Z802" s="1"/>
      <c r="AA802" s="1"/>
      <c r="AB802" s="1"/>
      <c r="AC802" s="8"/>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row>
    <row r="803" spans="1:57" ht="14.25" customHeight="1" x14ac:dyDescent="0.75">
      <c r="A803" s="8"/>
      <c r="B803" s="1"/>
      <c r="C803" s="1"/>
      <c r="D803" s="1"/>
      <c r="E803" s="1"/>
      <c r="F803" s="1"/>
      <c r="G803" s="1"/>
      <c r="H803" s="1"/>
      <c r="I803" s="1"/>
      <c r="J803" s="1"/>
      <c r="K803" s="1"/>
      <c r="L803" s="8"/>
      <c r="M803" s="1"/>
      <c r="N803" s="1"/>
      <c r="O803" s="1"/>
      <c r="P803" s="1"/>
      <c r="Q803" s="1"/>
      <c r="R803" s="8"/>
      <c r="S803" s="1"/>
      <c r="T803" s="1"/>
      <c r="U803" s="1"/>
      <c r="V803" s="1"/>
      <c r="W803" s="8"/>
      <c r="X803" s="1"/>
      <c r="Y803" s="1"/>
      <c r="Z803" s="1"/>
      <c r="AA803" s="1"/>
      <c r="AB803" s="1"/>
      <c r="AC803" s="8"/>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row>
    <row r="804" spans="1:57" ht="14.25" customHeight="1" x14ac:dyDescent="0.75">
      <c r="A804" s="8"/>
      <c r="B804" s="1"/>
      <c r="C804" s="1"/>
      <c r="D804" s="1"/>
      <c r="E804" s="1"/>
      <c r="F804" s="1"/>
      <c r="G804" s="1"/>
      <c r="H804" s="1"/>
      <c r="I804" s="1"/>
      <c r="J804" s="1"/>
      <c r="K804" s="1"/>
      <c r="L804" s="8"/>
      <c r="M804" s="1"/>
      <c r="N804" s="1"/>
      <c r="O804" s="1"/>
      <c r="P804" s="1"/>
      <c r="Q804" s="1"/>
      <c r="R804" s="8"/>
      <c r="S804" s="1"/>
      <c r="T804" s="1"/>
      <c r="U804" s="1"/>
      <c r="V804" s="1"/>
      <c r="W804" s="8"/>
      <c r="X804" s="1"/>
      <c r="Y804" s="1"/>
      <c r="Z804" s="1"/>
      <c r="AA804" s="1"/>
      <c r="AB804" s="1"/>
      <c r="AC804" s="8"/>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row>
    <row r="805" spans="1:57" ht="14.25" customHeight="1" x14ac:dyDescent="0.75">
      <c r="A805" s="8"/>
      <c r="B805" s="1"/>
      <c r="C805" s="1"/>
      <c r="D805" s="1"/>
      <c r="E805" s="1"/>
      <c r="F805" s="1"/>
      <c r="G805" s="1"/>
      <c r="H805" s="1"/>
      <c r="I805" s="1"/>
      <c r="J805" s="1"/>
      <c r="K805" s="1"/>
      <c r="L805" s="8"/>
      <c r="M805" s="1"/>
      <c r="N805" s="1"/>
      <c r="O805" s="1"/>
      <c r="P805" s="1"/>
      <c r="Q805" s="1"/>
      <c r="R805" s="8"/>
      <c r="S805" s="1"/>
      <c r="T805" s="1"/>
      <c r="U805" s="1"/>
      <c r="V805" s="1"/>
      <c r="W805" s="8"/>
      <c r="X805" s="1"/>
      <c r="Y805" s="1"/>
      <c r="Z805" s="1"/>
      <c r="AA805" s="1"/>
      <c r="AB805" s="1"/>
      <c r="AC805" s="8"/>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row>
    <row r="806" spans="1:57" ht="14.25" customHeight="1" x14ac:dyDescent="0.75">
      <c r="A806" s="8"/>
      <c r="B806" s="1"/>
      <c r="C806" s="1"/>
      <c r="D806" s="1"/>
      <c r="E806" s="1"/>
      <c r="F806" s="1"/>
      <c r="G806" s="1"/>
      <c r="H806" s="1"/>
      <c r="I806" s="1"/>
      <c r="J806" s="1"/>
      <c r="K806" s="1"/>
      <c r="L806" s="8"/>
      <c r="M806" s="1"/>
      <c r="N806" s="1"/>
      <c r="O806" s="1"/>
      <c r="P806" s="1"/>
      <c r="Q806" s="1"/>
      <c r="R806" s="8"/>
      <c r="S806" s="1"/>
      <c r="T806" s="1"/>
      <c r="U806" s="1"/>
      <c r="V806" s="1"/>
      <c r="W806" s="8"/>
      <c r="X806" s="1"/>
      <c r="Y806" s="1"/>
      <c r="Z806" s="1"/>
      <c r="AA806" s="1"/>
      <c r="AB806" s="1"/>
      <c r="AC806" s="8"/>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row>
    <row r="807" spans="1:57" ht="14.25" customHeight="1" x14ac:dyDescent="0.75">
      <c r="A807" s="8"/>
      <c r="B807" s="1"/>
      <c r="C807" s="1"/>
      <c r="D807" s="1"/>
      <c r="E807" s="1"/>
      <c r="F807" s="1"/>
      <c r="G807" s="1"/>
      <c r="H807" s="1"/>
      <c r="I807" s="1"/>
      <c r="J807" s="1"/>
      <c r="K807" s="1"/>
      <c r="L807" s="8"/>
      <c r="M807" s="1"/>
      <c r="N807" s="1"/>
      <c r="O807" s="1"/>
      <c r="P807" s="1"/>
      <c r="Q807" s="1"/>
      <c r="R807" s="8"/>
      <c r="S807" s="1"/>
      <c r="T807" s="1"/>
      <c r="U807" s="1"/>
      <c r="V807" s="1"/>
      <c r="W807" s="8"/>
      <c r="X807" s="1"/>
      <c r="Y807" s="1"/>
      <c r="Z807" s="1"/>
      <c r="AA807" s="1"/>
      <c r="AB807" s="1"/>
      <c r="AC807" s="8"/>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57" ht="14.25" customHeight="1" x14ac:dyDescent="0.75">
      <c r="A808" s="8"/>
      <c r="B808" s="1"/>
      <c r="C808" s="1"/>
      <c r="D808" s="1"/>
      <c r="E808" s="1"/>
      <c r="F808" s="1"/>
      <c r="G808" s="1"/>
      <c r="H808" s="1"/>
      <c r="I808" s="1"/>
      <c r="J808" s="1"/>
      <c r="K808" s="1"/>
      <c r="L808" s="8"/>
      <c r="M808" s="1"/>
      <c r="N808" s="1"/>
      <c r="O808" s="1"/>
      <c r="P808" s="1"/>
      <c r="Q808" s="1"/>
      <c r="R808" s="8"/>
      <c r="S808" s="1"/>
      <c r="T808" s="1"/>
      <c r="U808" s="1"/>
      <c r="V808" s="1"/>
      <c r="W808" s="8"/>
      <c r="X808" s="1"/>
      <c r="Y808" s="1"/>
      <c r="Z808" s="1"/>
      <c r="AA808" s="1"/>
      <c r="AB808" s="1"/>
      <c r="AC808" s="8"/>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row>
    <row r="809" spans="1:57" ht="14.25" customHeight="1" x14ac:dyDescent="0.75">
      <c r="A809" s="8"/>
      <c r="B809" s="1"/>
      <c r="C809" s="1"/>
      <c r="D809" s="1"/>
      <c r="E809" s="1"/>
      <c r="F809" s="1"/>
      <c r="G809" s="1"/>
      <c r="H809" s="1"/>
      <c r="I809" s="1"/>
      <c r="J809" s="1"/>
      <c r="K809" s="1"/>
      <c r="L809" s="8"/>
      <c r="M809" s="1"/>
      <c r="N809" s="1"/>
      <c r="O809" s="1"/>
      <c r="P809" s="1"/>
      <c r="Q809" s="1"/>
      <c r="R809" s="8"/>
      <c r="S809" s="1"/>
      <c r="T809" s="1"/>
      <c r="U809" s="1"/>
      <c r="V809" s="1"/>
      <c r="W809" s="8"/>
      <c r="X809" s="1"/>
      <c r="Y809" s="1"/>
      <c r="Z809" s="1"/>
      <c r="AA809" s="1"/>
      <c r="AB809" s="1"/>
      <c r="AC809" s="8"/>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row>
    <row r="810" spans="1:57" ht="14.25" customHeight="1" x14ac:dyDescent="0.75">
      <c r="A810" s="8"/>
      <c r="B810" s="1"/>
      <c r="C810" s="1"/>
      <c r="D810" s="1"/>
      <c r="E810" s="1"/>
      <c r="F810" s="1"/>
      <c r="G810" s="1"/>
      <c r="H810" s="1"/>
      <c r="I810" s="1"/>
      <c r="J810" s="1"/>
      <c r="K810" s="1"/>
      <c r="L810" s="8"/>
      <c r="M810" s="1"/>
      <c r="N810" s="1"/>
      <c r="O810" s="1"/>
      <c r="P810" s="1"/>
      <c r="Q810" s="1"/>
      <c r="R810" s="8"/>
      <c r="S810" s="1"/>
      <c r="T810" s="1"/>
      <c r="U810" s="1"/>
      <c r="V810" s="1"/>
      <c r="W810" s="8"/>
      <c r="X810" s="1"/>
      <c r="Y810" s="1"/>
      <c r="Z810" s="1"/>
      <c r="AA810" s="1"/>
      <c r="AB810" s="1"/>
      <c r="AC810" s="8"/>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row>
    <row r="811" spans="1:57" ht="14.25" customHeight="1" x14ac:dyDescent="0.75">
      <c r="A811" s="8"/>
      <c r="B811" s="1"/>
      <c r="C811" s="1"/>
      <c r="D811" s="1"/>
      <c r="E811" s="1"/>
      <c r="F811" s="1"/>
      <c r="G811" s="1"/>
      <c r="H811" s="1"/>
      <c r="I811" s="1"/>
      <c r="J811" s="1"/>
      <c r="K811" s="1"/>
      <c r="L811" s="8"/>
      <c r="M811" s="1"/>
      <c r="N811" s="1"/>
      <c r="O811" s="1"/>
      <c r="P811" s="1"/>
      <c r="Q811" s="1"/>
      <c r="R811" s="8"/>
      <c r="S811" s="1"/>
      <c r="T811" s="1"/>
      <c r="U811" s="1"/>
      <c r="V811" s="1"/>
      <c r="W811" s="8"/>
      <c r="X811" s="1"/>
      <c r="Y811" s="1"/>
      <c r="Z811" s="1"/>
      <c r="AA811" s="1"/>
      <c r="AB811" s="1"/>
      <c r="AC811" s="8"/>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row>
    <row r="812" spans="1:57" ht="14.25" customHeight="1" x14ac:dyDescent="0.75">
      <c r="A812" s="8"/>
      <c r="B812" s="1"/>
      <c r="C812" s="1"/>
      <c r="D812" s="1"/>
      <c r="E812" s="1"/>
      <c r="F812" s="1"/>
      <c r="G812" s="1"/>
      <c r="H812" s="1"/>
      <c r="I812" s="1"/>
      <c r="J812" s="1"/>
      <c r="K812" s="1"/>
      <c r="L812" s="8"/>
      <c r="M812" s="1"/>
      <c r="N812" s="1"/>
      <c r="O812" s="1"/>
      <c r="P812" s="1"/>
      <c r="Q812" s="1"/>
      <c r="R812" s="8"/>
      <c r="S812" s="1"/>
      <c r="T812" s="1"/>
      <c r="U812" s="1"/>
      <c r="V812" s="1"/>
      <c r="W812" s="8"/>
      <c r="X812" s="1"/>
      <c r="Y812" s="1"/>
      <c r="Z812" s="1"/>
      <c r="AA812" s="1"/>
      <c r="AB812" s="1"/>
      <c r="AC812" s="8"/>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row>
    <row r="813" spans="1:57" ht="14.25" customHeight="1" x14ac:dyDescent="0.75">
      <c r="A813" s="8"/>
      <c r="B813" s="1"/>
      <c r="C813" s="1"/>
      <c r="D813" s="1"/>
      <c r="E813" s="1"/>
      <c r="F813" s="1"/>
      <c r="G813" s="1"/>
      <c r="H813" s="1"/>
      <c r="I813" s="1"/>
      <c r="J813" s="1"/>
      <c r="K813" s="1"/>
      <c r="L813" s="8"/>
      <c r="M813" s="1"/>
      <c r="N813" s="1"/>
      <c r="O813" s="1"/>
      <c r="P813" s="1"/>
      <c r="Q813" s="1"/>
      <c r="R813" s="8"/>
      <c r="S813" s="1"/>
      <c r="T813" s="1"/>
      <c r="U813" s="1"/>
      <c r="V813" s="1"/>
      <c r="W813" s="8"/>
      <c r="X813" s="1"/>
      <c r="Y813" s="1"/>
      <c r="Z813" s="1"/>
      <c r="AA813" s="1"/>
      <c r="AB813" s="1"/>
      <c r="AC813" s="8"/>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row>
    <row r="814" spans="1:57" ht="14.25" customHeight="1" x14ac:dyDescent="0.75">
      <c r="A814" s="8"/>
      <c r="B814" s="1"/>
      <c r="C814" s="1"/>
      <c r="D814" s="1"/>
      <c r="E814" s="1"/>
      <c r="F814" s="1"/>
      <c r="G814" s="1"/>
      <c r="H814" s="1"/>
      <c r="I814" s="1"/>
      <c r="J814" s="1"/>
      <c r="K814" s="1"/>
      <c r="L814" s="8"/>
      <c r="M814" s="1"/>
      <c r="N814" s="1"/>
      <c r="O814" s="1"/>
      <c r="P814" s="1"/>
      <c r="Q814" s="1"/>
      <c r="R814" s="8"/>
      <c r="S814" s="1"/>
      <c r="T814" s="1"/>
      <c r="U814" s="1"/>
      <c r="V814" s="1"/>
      <c r="W814" s="8"/>
      <c r="X814" s="1"/>
      <c r="Y814" s="1"/>
      <c r="Z814" s="1"/>
      <c r="AA814" s="1"/>
      <c r="AB814" s="1"/>
      <c r="AC814" s="8"/>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row>
    <row r="815" spans="1:57" ht="14.25" customHeight="1" x14ac:dyDescent="0.75">
      <c r="A815" s="8"/>
      <c r="B815" s="1"/>
      <c r="C815" s="1"/>
      <c r="D815" s="1"/>
      <c r="E815" s="1"/>
      <c r="F815" s="1"/>
      <c r="G815" s="1"/>
      <c r="H815" s="1"/>
      <c r="I815" s="1"/>
      <c r="J815" s="1"/>
      <c r="K815" s="1"/>
      <c r="L815" s="8"/>
      <c r="M815" s="1"/>
      <c r="N815" s="1"/>
      <c r="O815" s="1"/>
      <c r="P815" s="1"/>
      <c r="Q815" s="1"/>
      <c r="R815" s="8"/>
      <c r="S815" s="1"/>
      <c r="T815" s="1"/>
      <c r="U815" s="1"/>
      <c r="V815" s="1"/>
      <c r="W815" s="8"/>
      <c r="X815" s="1"/>
      <c r="Y815" s="1"/>
      <c r="Z815" s="1"/>
      <c r="AA815" s="1"/>
      <c r="AB815" s="1"/>
      <c r="AC815" s="8"/>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row>
    <row r="816" spans="1:57" ht="14.25" customHeight="1" x14ac:dyDescent="0.75">
      <c r="A816" s="8"/>
      <c r="B816" s="1"/>
      <c r="C816" s="1"/>
      <c r="D816" s="1"/>
      <c r="E816" s="1"/>
      <c r="F816" s="1"/>
      <c r="G816" s="1"/>
      <c r="H816" s="1"/>
      <c r="I816" s="1"/>
      <c r="J816" s="1"/>
      <c r="K816" s="1"/>
      <c r="L816" s="8"/>
      <c r="M816" s="1"/>
      <c r="N816" s="1"/>
      <c r="O816" s="1"/>
      <c r="P816" s="1"/>
      <c r="Q816" s="1"/>
      <c r="R816" s="8"/>
      <c r="S816" s="1"/>
      <c r="T816" s="1"/>
      <c r="U816" s="1"/>
      <c r="V816" s="1"/>
      <c r="W816" s="8"/>
      <c r="X816" s="1"/>
      <c r="Y816" s="1"/>
      <c r="Z816" s="1"/>
      <c r="AA816" s="1"/>
      <c r="AB816" s="1"/>
      <c r="AC816" s="8"/>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row>
    <row r="817" spans="1:57" ht="14.25" customHeight="1" x14ac:dyDescent="0.75">
      <c r="A817" s="8"/>
      <c r="B817" s="1"/>
      <c r="C817" s="1"/>
      <c r="D817" s="1"/>
      <c r="E817" s="1"/>
      <c r="F817" s="1"/>
      <c r="G817" s="1"/>
      <c r="H817" s="1"/>
      <c r="I817" s="1"/>
      <c r="J817" s="1"/>
      <c r="K817" s="1"/>
      <c r="L817" s="8"/>
      <c r="M817" s="1"/>
      <c r="N817" s="1"/>
      <c r="O817" s="1"/>
      <c r="P817" s="1"/>
      <c r="Q817" s="1"/>
      <c r="R817" s="8"/>
      <c r="S817" s="1"/>
      <c r="T817" s="1"/>
      <c r="U817" s="1"/>
      <c r="V817" s="1"/>
      <c r="W817" s="8"/>
      <c r="X817" s="1"/>
      <c r="Y817" s="1"/>
      <c r="Z817" s="1"/>
      <c r="AA817" s="1"/>
      <c r="AB817" s="1"/>
      <c r="AC817" s="8"/>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row>
    <row r="818" spans="1:57" ht="14.25" customHeight="1" x14ac:dyDescent="0.75">
      <c r="A818" s="8"/>
      <c r="B818" s="1"/>
      <c r="C818" s="1"/>
      <c r="D818" s="1"/>
      <c r="E818" s="1"/>
      <c r="F818" s="1"/>
      <c r="G818" s="1"/>
      <c r="H818" s="1"/>
      <c r="I818" s="1"/>
      <c r="J818" s="1"/>
      <c r="K818" s="1"/>
      <c r="L818" s="8"/>
      <c r="M818" s="1"/>
      <c r="N818" s="1"/>
      <c r="O818" s="1"/>
      <c r="P818" s="1"/>
      <c r="Q818" s="1"/>
      <c r="R818" s="8"/>
      <c r="S818" s="1"/>
      <c r="T818" s="1"/>
      <c r="U818" s="1"/>
      <c r="V818" s="1"/>
      <c r="W818" s="8"/>
      <c r="X818" s="1"/>
      <c r="Y818" s="1"/>
      <c r="Z818" s="1"/>
      <c r="AA818" s="1"/>
      <c r="AB818" s="1"/>
      <c r="AC818" s="8"/>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row>
    <row r="819" spans="1:57" ht="14.25" customHeight="1" x14ac:dyDescent="0.75">
      <c r="A819" s="8"/>
      <c r="B819" s="1"/>
      <c r="C819" s="1"/>
      <c r="D819" s="1"/>
      <c r="E819" s="1"/>
      <c r="F819" s="1"/>
      <c r="G819" s="1"/>
      <c r="H819" s="1"/>
      <c r="I819" s="1"/>
      <c r="J819" s="1"/>
      <c r="K819" s="1"/>
      <c r="L819" s="8"/>
      <c r="M819" s="1"/>
      <c r="N819" s="1"/>
      <c r="O819" s="1"/>
      <c r="P819" s="1"/>
      <c r="Q819" s="1"/>
      <c r="R819" s="8"/>
      <c r="S819" s="1"/>
      <c r="T819" s="1"/>
      <c r="U819" s="1"/>
      <c r="V819" s="1"/>
      <c r="W819" s="8"/>
      <c r="X819" s="1"/>
      <c r="Y819" s="1"/>
      <c r="Z819" s="1"/>
      <c r="AA819" s="1"/>
      <c r="AB819" s="1"/>
      <c r="AC819" s="8"/>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row>
    <row r="820" spans="1:57" ht="14.25" customHeight="1" x14ac:dyDescent="0.75">
      <c r="A820" s="8"/>
      <c r="B820" s="1"/>
      <c r="C820" s="1"/>
      <c r="D820" s="1"/>
      <c r="E820" s="1"/>
      <c r="F820" s="1"/>
      <c r="G820" s="1"/>
      <c r="H820" s="1"/>
      <c r="I820" s="1"/>
      <c r="J820" s="1"/>
      <c r="K820" s="1"/>
      <c r="L820" s="8"/>
      <c r="M820" s="1"/>
      <c r="N820" s="1"/>
      <c r="O820" s="1"/>
      <c r="P820" s="1"/>
      <c r="Q820" s="1"/>
      <c r="R820" s="8"/>
      <c r="S820" s="1"/>
      <c r="T820" s="1"/>
      <c r="U820" s="1"/>
      <c r="V820" s="1"/>
      <c r="W820" s="8"/>
      <c r="X820" s="1"/>
      <c r="Y820" s="1"/>
      <c r="Z820" s="1"/>
      <c r="AA820" s="1"/>
      <c r="AB820" s="1"/>
      <c r="AC820" s="8"/>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row>
    <row r="821" spans="1:57" ht="14.25" customHeight="1" x14ac:dyDescent="0.75">
      <c r="A821" s="8"/>
      <c r="B821" s="1"/>
      <c r="C821" s="1"/>
      <c r="D821" s="1"/>
      <c r="E821" s="1"/>
      <c r="F821" s="1"/>
      <c r="G821" s="1"/>
      <c r="H821" s="1"/>
      <c r="I821" s="1"/>
      <c r="J821" s="1"/>
      <c r="K821" s="1"/>
      <c r="L821" s="8"/>
      <c r="M821" s="1"/>
      <c r="N821" s="1"/>
      <c r="O821" s="1"/>
      <c r="P821" s="1"/>
      <c r="Q821" s="1"/>
      <c r="R821" s="8"/>
      <c r="S821" s="1"/>
      <c r="T821" s="1"/>
      <c r="U821" s="1"/>
      <c r="V821" s="1"/>
      <c r="W821" s="8"/>
      <c r="X821" s="1"/>
      <c r="Y821" s="1"/>
      <c r="Z821" s="1"/>
      <c r="AA821" s="1"/>
      <c r="AB821" s="1"/>
      <c r="AC821" s="8"/>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row>
    <row r="822" spans="1:57" ht="14.25" customHeight="1" x14ac:dyDescent="0.75">
      <c r="A822" s="8"/>
      <c r="B822" s="1"/>
      <c r="C822" s="1"/>
      <c r="D822" s="1"/>
      <c r="E822" s="1"/>
      <c r="F822" s="1"/>
      <c r="G822" s="1"/>
      <c r="H822" s="1"/>
      <c r="I822" s="1"/>
      <c r="J822" s="1"/>
      <c r="K822" s="1"/>
      <c r="L822" s="8"/>
      <c r="M822" s="1"/>
      <c r="N822" s="1"/>
      <c r="O822" s="1"/>
      <c r="P822" s="1"/>
      <c r="Q822" s="1"/>
      <c r="R822" s="8"/>
      <c r="S822" s="1"/>
      <c r="T822" s="1"/>
      <c r="U822" s="1"/>
      <c r="V822" s="1"/>
      <c r="W822" s="8"/>
      <c r="X822" s="1"/>
      <c r="Y822" s="1"/>
      <c r="Z822" s="1"/>
      <c r="AA822" s="1"/>
      <c r="AB822" s="1"/>
      <c r="AC822" s="8"/>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row>
    <row r="823" spans="1:57" ht="14.25" customHeight="1" x14ac:dyDescent="0.75">
      <c r="A823" s="8"/>
      <c r="B823" s="1"/>
      <c r="C823" s="1"/>
      <c r="D823" s="1"/>
      <c r="E823" s="1"/>
      <c r="F823" s="1"/>
      <c r="G823" s="1"/>
      <c r="H823" s="1"/>
      <c r="I823" s="1"/>
      <c r="J823" s="1"/>
      <c r="K823" s="1"/>
      <c r="L823" s="8"/>
      <c r="M823" s="1"/>
      <c r="N823" s="1"/>
      <c r="O823" s="1"/>
      <c r="P823" s="1"/>
      <c r="Q823" s="1"/>
      <c r="R823" s="8"/>
      <c r="S823" s="1"/>
      <c r="T823" s="1"/>
      <c r="U823" s="1"/>
      <c r="V823" s="1"/>
      <c r="W823" s="8"/>
      <c r="X823" s="1"/>
      <c r="Y823" s="1"/>
      <c r="Z823" s="1"/>
      <c r="AA823" s="1"/>
      <c r="AB823" s="1"/>
      <c r="AC823" s="8"/>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row>
    <row r="824" spans="1:57" ht="14.25" customHeight="1" x14ac:dyDescent="0.75">
      <c r="A824" s="8"/>
      <c r="B824" s="1"/>
      <c r="C824" s="1"/>
      <c r="D824" s="1"/>
      <c r="E824" s="1"/>
      <c r="F824" s="1"/>
      <c r="G824" s="1"/>
      <c r="H824" s="1"/>
      <c r="I824" s="1"/>
      <c r="J824" s="1"/>
      <c r="K824" s="1"/>
      <c r="L824" s="8"/>
      <c r="M824" s="1"/>
      <c r="N824" s="1"/>
      <c r="O824" s="1"/>
      <c r="P824" s="1"/>
      <c r="Q824" s="1"/>
      <c r="R824" s="8"/>
      <c r="S824" s="1"/>
      <c r="T824" s="1"/>
      <c r="U824" s="1"/>
      <c r="V824" s="1"/>
      <c r="W824" s="8"/>
      <c r="X824" s="1"/>
      <c r="Y824" s="1"/>
      <c r="Z824" s="1"/>
      <c r="AA824" s="1"/>
      <c r="AB824" s="1"/>
      <c r="AC824" s="8"/>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row>
    <row r="825" spans="1:57" ht="14.25" customHeight="1" x14ac:dyDescent="0.75">
      <c r="A825" s="8"/>
      <c r="B825" s="1"/>
      <c r="C825" s="1"/>
      <c r="D825" s="1"/>
      <c r="E825" s="1"/>
      <c r="F825" s="1"/>
      <c r="G825" s="1"/>
      <c r="H825" s="1"/>
      <c r="I825" s="1"/>
      <c r="J825" s="1"/>
      <c r="K825" s="1"/>
      <c r="L825" s="8"/>
      <c r="M825" s="1"/>
      <c r="N825" s="1"/>
      <c r="O825" s="1"/>
      <c r="P825" s="1"/>
      <c r="Q825" s="1"/>
      <c r="R825" s="8"/>
      <c r="S825" s="1"/>
      <c r="T825" s="1"/>
      <c r="U825" s="1"/>
      <c r="V825" s="1"/>
      <c r="W825" s="8"/>
      <c r="X825" s="1"/>
      <c r="Y825" s="1"/>
      <c r="Z825" s="1"/>
      <c r="AA825" s="1"/>
      <c r="AB825" s="1"/>
      <c r="AC825" s="8"/>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row>
    <row r="826" spans="1:57" ht="14.25" customHeight="1" x14ac:dyDescent="0.75">
      <c r="A826" s="8"/>
      <c r="B826" s="1"/>
      <c r="C826" s="1"/>
      <c r="D826" s="1"/>
      <c r="E826" s="1"/>
      <c r="F826" s="1"/>
      <c r="G826" s="1"/>
      <c r="H826" s="1"/>
      <c r="I826" s="1"/>
      <c r="J826" s="1"/>
      <c r="K826" s="1"/>
      <c r="L826" s="8"/>
      <c r="M826" s="1"/>
      <c r="N826" s="1"/>
      <c r="O826" s="1"/>
      <c r="P826" s="1"/>
      <c r="Q826" s="1"/>
      <c r="R826" s="8"/>
      <c r="S826" s="1"/>
      <c r="T826" s="1"/>
      <c r="U826" s="1"/>
      <c r="V826" s="1"/>
      <c r="W826" s="8"/>
      <c r="X826" s="1"/>
      <c r="Y826" s="1"/>
      <c r="Z826" s="1"/>
      <c r="AA826" s="1"/>
      <c r="AB826" s="1"/>
      <c r="AC826" s="8"/>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row>
    <row r="827" spans="1:57" ht="14.25" customHeight="1" x14ac:dyDescent="0.75">
      <c r="A827" s="8"/>
      <c r="B827" s="1"/>
      <c r="C827" s="1"/>
      <c r="D827" s="1"/>
      <c r="E827" s="1"/>
      <c r="F827" s="1"/>
      <c r="G827" s="1"/>
      <c r="H827" s="1"/>
      <c r="I827" s="1"/>
      <c r="J827" s="1"/>
      <c r="K827" s="1"/>
      <c r="L827" s="8"/>
      <c r="M827" s="1"/>
      <c r="N827" s="1"/>
      <c r="O827" s="1"/>
      <c r="P827" s="1"/>
      <c r="Q827" s="1"/>
      <c r="R827" s="8"/>
      <c r="S827" s="1"/>
      <c r="T827" s="1"/>
      <c r="U827" s="1"/>
      <c r="V827" s="1"/>
      <c r="W827" s="8"/>
      <c r="X827" s="1"/>
      <c r="Y827" s="1"/>
      <c r="Z827" s="1"/>
      <c r="AA827" s="1"/>
      <c r="AB827" s="1"/>
      <c r="AC827" s="8"/>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row>
    <row r="828" spans="1:57" ht="14.25" customHeight="1" x14ac:dyDescent="0.75">
      <c r="A828" s="8"/>
      <c r="B828" s="1"/>
      <c r="C828" s="1"/>
      <c r="D828" s="1"/>
      <c r="E828" s="1"/>
      <c r="F828" s="1"/>
      <c r="G828" s="1"/>
      <c r="H828" s="1"/>
      <c r="I828" s="1"/>
      <c r="J828" s="1"/>
      <c r="K828" s="1"/>
      <c r="L828" s="8"/>
      <c r="M828" s="1"/>
      <c r="N828" s="1"/>
      <c r="O828" s="1"/>
      <c r="P828" s="1"/>
      <c r="Q828" s="1"/>
      <c r="R828" s="8"/>
      <c r="S828" s="1"/>
      <c r="T828" s="1"/>
      <c r="U828" s="1"/>
      <c r="V828" s="1"/>
      <c r="W828" s="8"/>
      <c r="X828" s="1"/>
      <c r="Y828" s="1"/>
      <c r="Z828" s="1"/>
      <c r="AA828" s="1"/>
      <c r="AB828" s="1"/>
      <c r="AC828" s="8"/>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row>
    <row r="829" spans="1:57" ht="14.25" customHeight="1" x14ac:dyDescent="0.75">
      <c r="A829" s="8"/>
      <c r="B829" s="1"/>
      <c r="C829" s="1"/>
      <c r="D829" s="1"/>
      <c r="E829" s="1"/>
      <c r="F829" s="1"/>
      <c r="G829" s="1"/>
      <c r="H829" s="1"/>
      <c r="I829" s="1"/>
      <c r="J829" s="1"/>
      <c r="K829" s="1"/>
      <c r="L829" s="8"/>
      <c r="M829" s="1"/>
      <c r="N829" s="1"/>
      <c r="O829" s="1"/>
      <c r="P829" s="1"/>
      <c r="Q829" s="1"/>
      <c r="R829" s="8"/>
      <c r="S829" s="1"/>
      <c r="T829" s="1"/>
      <c r="U829" s="1"/>
      <c r="V829" s="1"/>
      <c r="W829" s="8"/>
      <c r="X829" s="1"/>
      <c r="Y829" s="1"/>
      <c r="Z829" s="1"/>
      <c r="AA829" s="1"/>
      <c r="AB829" s="1"/>
      <c r="AC829" s="8"/>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row>
    <row r="830" spans="1:57" ht="14.25" customHeight="1" x14ac:dyDescent="0.75">
      <c r="A830" s="8"/>
      <c r="B830" s="1"/>
      <c r="C830" s="1"/>
      <c r="D830" s="1"/>
      <c r="E830" s="1"/>
      <c r="F830" s="1"/>
      <c r="G830" s="1"/>
      <c r="H830" s="1"/>
      <c r="I830" s="1"/>
      <c r="J830" s="1"/>
      <c r="K830" s="1"/>
      <c r="L830" s="8"/>
      <c r="M830" s="1"/>
      <c r="N830" s="1"/>
      <c r="O830" s="1"/>
      <c r="P830" s="1"/>
      <c r="Q830" s="1"/>
      <c r="R830" s="8"/>
      <c r="S830" s="1"/>
      <c r="T830" s="1"/>
      <c r="U830" s="1"/>
      <c r="V830" s="1"/>
      <c r="W830" s="8"/>
      <c r="X830" s="1"/>
      <c r="Y830" s="1"/>
      <c r="Z830" s="1"/>
      <c r="AA830" s="1"/>
      <c r="AB830" s="1"/>
      <c r="AC830" s="8"/>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row>
    <row r="831" spans="1:57" ht="14.25" customHeight="1" x14ac:dyDescent="0.75">
      <c r="A831" s="8"/>
      <c r="B831" s="1"/>
      <c r="C831" s="1"/>
      <c r="D831" s="1"/>
      <c r="E831" s="1"/>
      <c r="F831" s="1"/>
      <c r="G831" s="1"/>
      <c r="H831" s="1"/>
      <c r="I831" s="1"/>
      <c r="J831" s="1"/>
      <c r="K831" s="1"/>
      <c r="L831" s="8"/>
      <c r="M831" s="1"/>
      <c r="N831" s="1"/>
      <c r="O831" s="1"/>
      <c r="P831" s="1"/>
      <c r="Q831" s="1"/>
      <c r="R831" s="8"/>
      <c r="S831" s="1"/>
      <c r="T831" s="1"/>
      <c r="U831" s="1"/>
      <c r="V831" s="1"/>
      <c r="W831" s="8"/>
      <c r="X831" s="1"/>
      <c r="Y831" s="1"/>
      <c r="Z831" s="1"/>
      <c r="AA831" s="1"/>
      <c r="AB831" s="1"/>
      <c r="AC831" s="8"/>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row>
    <row r="832" spans="1:57" ht="14.25" customHeight="1" x14ac:dyDescent="0.75">
      <c r="A832" s="8"/>
      <c r="B832" s="1"/>
      <c r="C832" s="1"/>
      <c r="D832" s="1"/>
      <c r="E832" s="1"/>
      <c r="F832" s="1"/>
      <c r="G832" s="1"/>
      <c r="H832" s="1"/>
      <c r="I832" s="1"/>
      <c r="J832" s="1"/>
      <c r="K832" s="1"/>
      <c r="L832" s="8"/>
      <c r="M832" s="1"/>
      <c r="N832" s="1"/>
      <c r="O832" s="1"/>
      <c r="P832" s="1"/>
      <c r="Q832" s="1"/>
      <c r="R832" s="8"/>
      <c r="S832" s="1"/>
      <c r="T832" s="1"/>
      <c r="U832" s="1"/>
      <c r="V832" s="1"/>
      <c r="W832" s="8"/>
      <c r="X832" s="1"/>
      <c r="Y832" s="1"/>
      <c r="Z832" s="1"/>
      <c r="AA832" s="1"/>
      <c r="AB832" s="1"/>
      <c r="AC832" s="8"/>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row>
    <row r="833" spans="1:57" ht="14.25" customHeight="1" x14ac:dyDescent="0.75">
      <c r="A833" s="8"/>
      <c r="B833" s="1"/>
      <c r="C833" s="1"/>
      <c r="D833" s="1"/>
      <c r="E833" s="1"/>
      <c r="F833" s="1"/>
      <c r="G833" s="1"/>
      <c r="H833" s="1"/>
      <c r="I833" s="1"/>
      <c r="J833" s="1"/>
      <c r="K833" s="1"/>
      <c r="L833" s="8"/>
      <c r="M833" s="1"/>
      <c r="N833" s="1"/>
      <c r="O833" s="1"/>
      <c r="P833" s="1"/>
      <c r="Q833" s="1"/>
      <c r="R833" s="8"/>
      <c r="S833" s="1"/>
      <c r="T833" s="1"/>
      <c r="U833" s="1"/>
      <c r="V833" s="1"/>
      <c r="W833" s="8"/>
      <c r="X833" s="1"/>
      <c r="Y833" s="1"/>
      <c r="Z833" s="1"/>
      <c r="AA833" s="1"/>
      <c r="AB833" s="1"/>
      <c r="AC833" s="8"/>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row>
    <row r="834" spans="1:57" ht="14.25" customHeight="1" x14ac:dyDescent="0.75">
      <c r="A834" s="8"/>
      <c r="B834" s="1"/>
      <c r="C834" s="1"/>
      <c r="D834" s="1"/>
      <c r="E834" s="1"/>
      <c r="F834" s="1"/>
      <c r="G834" s="1"/>
      <c r="H834" s="1"/>
      <c r="I834" s="1"/>
      <c r="J834" s="1"/>
      <c r="K834" s="1"/>
      <c r="L834" s="8"/>
      <c r="M834" s="1"/>
      <c r="N834" s="1"/>
      <c r="O834" s="1"/>
      <c r="P834" s="1"/>
      <c r="Q834" s="1"/>
      <c r="R834" s="8"/>
      <c r="S834" s="1"/>
      <c r="T834" s="1"/>
      <c r="U834" s="1"/>
      <c r="V834" s="1"/>
      <c r="W834" s="8"/>
      <c r="X834" s="1"/>
      <c r="Y834" s="1"/>
      <c r="Z834" s="1"/>
      <c r="AA834" s="1"/>
      <c r="AB834" s="1"/>
      <c r="AC834" s="8"/>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row>
    <row r="835" spans="1:57" ht="14.25" customHeight="1" x14ac:dyDescent="0.75">
      <c r="A835" s="8"/>
      <c r="B835" s="1"/>
      <c r="C835" s="1"/>
      <c r="D835" s="1"/>
      <c r="E835" s="1"/>
      <c r="F835" s="1"/>
      <c r="G835" s="1"/>
      <c r="H835" s="1"/>
      <c r="I835" s="1"/>
      <c r="J835" s="1"/>
      <c r="K835" s="1"/>
      <c r="L835" s="8"/>
      <c r="M835" s="1"/>
      <c r="N835" s="1"/>
      <c r="O835" s="1"/>
      <c r="P835" s="1"/>
      <c r="Q835" s="1"/>
      <c r="R835" s="8"/>
      <c r="S835" s="1"/>
      <c r="T835" s="1"/>
      <c r="U835" s="1"/>
      <c r="V835" s="1"/>
      <c r="W835" s="8"/>
      <c r="X835" s="1"/>
      <c r="Y835" s="1"/>
      <c r="Z835" s="1"/>
      <c r="AA835" s="1"/>
      <c r="AB835" s="1"/>
      <c r="AC835" s="8"/>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row>
    <row r="836" spans="1:57" ht="14.25" customHeight="1" x14ac:dyDescent="0.75">
      <c r="A836" s="8"/>
      <c r="B836" s="1"/>
      <c r="C836" s="1"/>
      <c r="D836" s="1"/>
      <c r="E836" s="1"/>
      <c r="F836" s="1"/>
      <c r="G836" s="1"/>
      <c r="H836" s="1"/>
      <c r="I836" s="1"/>
      <c r="J836" s="1"/>
      <c r="K836" s="1"/>
      <c r="L836" s="8"/>
      <c r="M836" s="1"/>
      <c r="N836" s="1"/>
      <c r="O836" s="1"/>
      <c r="P836" s="1"/>
      <c r="Q836" s="1"/>
      <c r="R836" s="8"/>
      <c r="S836" s="1"/>
      <c r="T836" s="1"/>
      <c r="U836" s="1"/>
      <c r="V836" s="1"/>
      <c r="W836" s="8"/>
      <c r="X836" s="1"/>
      <c r="Y836" s="1"/>
      <c r="Z836" s="1"/>
      <c r="AA836" s="1"/>
      <c r="AB836" s="1"/>
      <c r="AC836" s="8"/>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row>
    <row r="837" spans="1:57" ht="14.25" customHeight="1" x14ac:dyDescent="0.75">
      <c r="A837" s="8"/>
      <c r="B837" s="1"/>
      <c r="C837" s="1"/>
      <c r="D837" s="1"/>
      <c r="E837" s="1"/>
      <c r="F837" s="1"/>
      <c r="G837" s="1"/>
      <c r="H837" s="1"/>
      <c r="I837" s="1"/>
      <c r="J837" s="1"/>
      <c r="K837" s="1"/>
      <c r="L837" s="8"/>
      <c r="M837" s="1"/>
      <c r="N837" s="1"/>
      <c r="O837" s="1"/>
      <c r="P837" s="1"/>
      <c r="Q837" s="1"/>
      <c r="R837" s="8"/>
      <c r="S837" s="1"/>
      <c r="T837" s="1"/>
      <c r="U837" s="1"/>
      <c r="V837" s="1"/>
      <c r="W837" s="8"/>
      <c r="X837" s="1"/>
      <c r="Y837" s="1"/>
      <c r="Z837" s="1"/>
      <c r="AA837" s="1"/>
      <c r="AB837" s="1"/>
      <c r="AC837" s="8"/>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row>
    <row r="838" spans="1:57" ht="14.25" customHeight="1" x14ac:dyDescent="0.75">
      <c r="A838" s="8"/>
      <c r="B838" s="1"/>
      <c r="C838" s="1"/>
      <c r="D838" s="1"/>
      <c r="E838" s="1"/>
      <c r="F838" s="1"/>
      <c r="G838" s="1"/>
      <c r="H838" s="1"/>
      <c r="I838" s="1"/>
      <c r="J838" s="1"/>
      <c r="K838" s="1"/>
      <c r="L838" s="8"/>
      <c r="M838" s="1"/>
      <c r="N838" s="1"/>
      <c r="O838" s="1"/>
      <c r="P838" s="1"/>
      <c r="Q838" s="1"/>
      <c r="R838" s="8"/>
      <c r="S838" s="1"/>
      <c r="T838" s="1"/>
      <c r="U838" s="1"/>
      <c r="V838" s="1"/>
      <c r="W838" s="8"/>
      <c r="X838" s="1"/>
      <c r="Y838" s="1"/>
      <c r="Z838" s="1"/>
      <c r="AA838" s="1"/>
      <c r="AB838" s="1"/>
      <c r="AC838" s="8"/>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row>
    <row r="839" spans="1:57" ht="14.25" customHeight="1" x14ac:dyDescent="0.75">
      <c r="A839" s="8"/>
      <c r="B839" s="1"/>
      <c r="C839" s="1"/>
      <c r="D839" s="1"/>
      <c r="E839" s="1"/>
      <c r="F839" s="1"/>
      <c r="G839" s="1"/>
      <c r="H839" s="1"/>
      <c r="I839" s="1"/>
      <c r="J839" s="1"/>
      <c r="K839" s="1"/>
      <c r="L839" s="8"/>
      <c r="M839" s="1"/>
      <c r="N839" s="1"/>
      <c r="O839" s="1"/>
      <c r="P839" s="1"/>
      <c r="Q839" s="1"/>
      <c r="R839" s="8"/>
      <c r="S839" s="1"/>
      <c r="T839" s="1"/>
      <c r="U839" s="1"/>
      <c r="V839" s="1"/>
      <c r="W839" s="8"/>
      <c r="X839" s="1"/>
      <c r="Y839" s="1"/>
      <c r="Z839" s="1"/>
      <c r="AA839" s="1"/>
      <c r="AB839" s="1"/>
      <c r="AC839" s="8"/>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row>
    <row r="840" spans="1:57" ht="14.25" customHeight="1" x14ac:dyDescent="0.75">
      <c r="A840" s="8"/>
      <c r="B840" s="1"/>
      <c r="C840" s="1"/>
      <c r="D840" s="1"/>
      <c r="E840" s="1"/>
      <c r="F840" s="1"/>
      <c r="G840" s="1"/>
      <c r="H840" s="1"/>
      <c r="I840" s="1"/>
      <c r="J840" s="1"/>
      <c r="K840" s="1"/>
      <c r="L840" s="8"/>
      <c r="M840" s="1"/>
      <c r="N840" s="1"/>
      <c r="O840" s="1"/>
      <c r="P840" s="1"/>
      <c r="Q840" s="1"/>
      <c r="R840" s="8"/>
      <c r="S840" s="1"/>
      <c r="T840" s="1"/>
      <c r="U840" s="1"/>
      <c r="V840" s="1"/>
      <c r="W840" s="8"/>
      <c r="X840" s="1"/>
      <c r="Y840" s="1"/>
      <c r="Z840" s="1"/>
      <c r="AA840" s="1"/>
      <c r="AB840" s="1"/>
      <c r="AC840" s="8"/>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row>
    <row r="841" spans="1:57" ht="14.25" customHeight="1" x14ac:dyDescent="0.75">
      <c r="A841" s="8"/>
      <c r="B841" s="1"/>
      <c r="C841" s="1"/>
      <c r="D841" s="1"/>
      <c r="E841" s="1"/>
      <c r="F841" s="1"/>
      <c r="G841" s="1"/>
      <c r="H841" s="1"/>
      <c r="I841" s="1"/>
      <c r="J841" s="1"/>
      <c r="K841" s="1"/>
      <c r="L841" s="8"/>
      <c r="M841" s="1"/>
      <c r="N841" s="1"/>
      <c r="O841" s="1"/>
      <c r="P841" s="1"/>
      <c r="Q841" s="1"/>
      <c r="R841" s="8"/>
      <c r="S841" s="1"/>
      <c r="T841" s="1"/>
      <c r="U841" s="1"/>
      <c r="V841" s="1"/>
      <c r="W841" s="8"/>
      <c r="X841" s="1"/>
      <c r="Y841" s="1"/>
      <c r="Z841" s="1"/>
      <c r="AA841" s="1"/>
      <c r="AB841" s="1"/>
      <c r="AC841" s="8"/>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row>
    <row r="842" spans="1:57" ht="14.25" customHeight="1" x14ac:dyDescent="0.75">
      <c r="A842" s="8"/>
      <c r="B842" s="1"/>
      <c r="C842" s="1"/>
      <c r="D842" s="1"/>
      <c r="E842" s="1"/>
      <c r="F842" s="1"/>
      <c r="G842" s="1"/>
      <c r="H842" s="1"/>
      <c r="I842" s="1"/>
      <c r="J842" s="1"/>
      <c r="K842" s="1"/>
      <c r="L842" s="8"/>
      <c r="M842" s="1"/>
      <c r="N842" s="1"/>
      <c r="O842" s="1"/>
      <c r="P842" s="1"/>
      <c r="Q842" s="1"/>
      <c r="R842" s="8"/>
      <c r="S842" s="1"/>
      <c r="T842" s="1"/>
      <c r="U842" s="1"/>
      <c r="V842" s="1"/>
      <c r="W842" s="8"/>
      <c r="X842" s="1"/>
      <c r="Y842" s="1"/>
      <c r="Z842" s="1"/>
      <c r="AA842" s="1"/>
      <c r="AB842" s="1"/>
      <c r="AC842" s="8"/>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row>
    <row r="843" spans="1:57" ht="14.25" customHeight="1" x14ac:dyDescent="0.75">
      <c r="A843" s="8"/>
      <c r="B843" s="1"/>
      <c r="C843" s="1"/>
      <c r="D843" s="1"/>
      <c r="E843" s="1"/>
      <c r="F843" s="1"/>
      <c r="G843" s="1"/>
      <c r="H843" s="1"/>
      <c r="I843" s="1"/>
      <c r="J843" s="1"/>
      <c r="K843" s="1"/>
      <c r="L843" s="8"/>
      <c r="M843" s="1"/>
      <c r="N843" s="1"/>
      <c r="O843" s="1"/>
      <c r="P843" s="1"/>
      <c r="Q843" s="1"/>
      <c r="R843" s="8"/>
      <c r="S843" s="1"/>
      <c r="T843" s="1"/>
      <c r="U843" s="1"/>
      <c r="V843" s="1"/>
      <c r="W843" s="8"/>
      <c r="X843" s="1"/>
      <c r="Y843" s="1"/>
      <c r="Z843" s="1"/>
      <c r="AA843" s="1"/>
      <c r="AB843" s="1"/>
      <c r="AC843" s="8"/>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row>
    <row r="844" spans="1:57" ht="14.25" customHeight="1" x14ac:dyDescent="0.75">
      <c r="A844" s="8"/>
      <c r="B844" s="1"/>
      <c r="C844" s="1"/>
      <c r="D844" s="1"/>
      <c r="E844" s="1"/>
      <c r="F844" s="1"/>
      <c r="G844" s="1"/>
      <c r="H844" s="1"/>
      <c r="I844" s="1"/>
      <c r="J844" s="1"/>
      <c r="K844" s="1"/>
      <c r="L844" s="8"/>
      <c r="M844" s="1"/>
      <c r="N844" s="1"/>
      <c r="O844" s="1"/>
      <c r="P844" s="1"/>
      <c r="Q844" s="1"/>
      <c r="R844" s="8"/>
      <c r="S844" s="1"/>
      <c r="T844" s="1"/>
      <c r="U844" s="1"/>
      <c r="V844" s="1"/>
      <c r="W844" s="8"/>
      <c r="X844" s="1"/>
      <c r="Y844" s="1"/>
      <c r="Z844" s="1"/>
      <c r="AA844" s="1"/>
      <c r="AB844" s="1"/>
      <c r="AC844" s="8"/>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row>
    <row r="845" spans="1:57" ht="14.25" customHeight="1" x14ac:dyDescent="0.75">
      <c r="A845" s="8"/>
      <c r="B845" s="1"/>
      <c r="C845" s="1"/>
      <c r="D845" s="1"/>
      <c r="E845" s="1"/>
      <c r="F845" s="1"/>
      <c r="G845" s="1"/>
      <c r="H845" s="1"/>
      <c r="I845" s="1"/>
      <c r="J845" s="1"/>
      <c r="K845" s="1"/>
      <c r="L845" s="8"/>
      <c r="M845" s="1"/>
      <c r="N845" s="1"/>
      <c r="O845" s="1"/>
      <c r="P845" s="1"/>
      <c r="Q845" s="1"/>
      <c r="R845" s="8"/>
      <c r="S845" s="1"/>
      <c r="T845" s="1"/>
      <c r="U845" s="1"/>
      <c r="V845" s="1"/>
      <c r="W845" s="8"/>
      <c r="X845" s="1"/>
      <c r="Y845" s="1"/>
      <c r="Z845" s="1"/>
      <c r="AA845" s="1"/>
      <c r="AB845" s="1"/>
      <c r="AC845" s="8"/>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row>
    <row r="846" spans="1:57" ht="14.25" customHeight="1" x14ac:dyDescent="0.75">
      <c r="A846" s="8"/>
      <c r="B846" s="1"/>
      <c r="C846" s="1"/>
      <c r="D846" s="1"/>
      <c r="E846" s="1"/>
      <c r="F846" s="1"/>
      <c r="G846" s="1"/>
      <c r="H846" s="1"/>
      <c r="I846" s="1"/>
      <c r="J846" s="1"/>
      <c r="K846" s="1"/>
      <c r="L846" s="8"/>
      <c r="M846" s="1"/>
      <c r="N846" s="1"/>
      <c r="O846" s="1"/>
      <c r="P846" s="1"/>
      <c r="Q846" s="1"/>
      <c r="R846" s="8"/>
      <c r="S846" s="1"/>
      <c r="T846" s="1"/>
      <c r="U846" s="1"/>
      <c r="V846" s="1"/>
      <c r="W846" s="8"/>
      <c r="X846" s="1"/>
      <c r="Y846" s="1"/>
      <c r="Z846" s="1"/>
      <c r="AA846" s="1"/>
      <c r="AB846" s="1"/>
      <c r="AC846" s="8"/>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row>
    <row r="847" spans="1:57" ht="14.25" customHeight="1" x14ac:dyDescent="0.75">
      <c r="A847" s="8"/>
      <c r="B847" s="1"/>
      <c r="C847" s="1"/>
      <c r="D847" s="1"/>
      <c r="E847" s="1"/>
      <c r="F847" s="1"/>
      <c r="G847" s="1"/>
      <c r="H847" s="1"/>
      <c r="I847" s="1"/>
      <c r="J847" s="1"/>
      <c r="K847" s="1"/>
      <c r="L847" s="8"/>
      <c r="M847" s="1"/>
      <c r="N847" s="1"/>
      <c r="O847" s="1"/>
      <c r="P847" s="1"/>
      <c r="Q847" s="1"/>
      <c r="R847" s="8"/>
      <c r="S847" s="1"/>
      <c r="T847" s="1"/>
      <c r="U847" s="1"/>
      <c r="V847" s="1"/>
      <c r="W847" s="8"/>
      <c r="X847" s="1"/>
      <c r="Y847" s="1"/>
      <c r="Z847" s="1"/>
      <c r="AA847" s="1"/>
      <c r="AB847" s="1"/>
      <c r="AC847" s="8"/>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row>
    <row r="848" spans="1:57" ht="14.25" customHeight="1" x14ac:dyDescent="0.75">
      <c r="A848" s="8"/>
      <c r="B848" s="1"/>
      <c r="C848" s="1"/>
      <c r="D848" s="1"/>
      <c r="E848" s="1"/>
      <c r="F848" s="1"/>
      <c r="G848" s="1"/>
      <c r="H848" s="1"/>
      <c r="I848" s="1"/>
      <c r="J848" s="1"/>
      <c r="K848" s="1"/>
      <c r="L848" s="8"/>
      <c r="M848" s="1"/>
      <c r="N848" s="1"/>
      <c r="O848" s="1"/>
      <c r="P848" s="1"/>
      <c r="Q848" s="1"/>
      <c r="R848" s="8"/>
      <c r="S848" s="1"/>
      <c r="T848" s="1"/>
      <c r="U848" s="1"/>
      <c r="V848" s="1"/>
      <c r="W848" s="8"/>
      <c r="X848" s="1"/>
      <c r="Y848" s="1"/>
      <c r="Z848" s="1"/>
      <c r="AA848" s="1"/>
      <c r="AB848" s="1"/>
      <c r="AC848" s="8"/>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row>
    <row r="849" spans="1:57" ht="14.25" customHeight="1" x14ac:dyDescent="0.75">
      <c r="A849" s="8"/>
      <c r="B849" s="1"/>
      <c r="C849" s="1"/>
      <c r="D849" s="1"/>
      <c r="E849" s="1"/>
      <c r="F849" s="1"/>
      <c r="G849" s="1"/>
      <c r="H849" s="1"/>
      <c r="I849" s="1"/>
      <c r="J849" s="1"/>
      <c r="K849" s="1"/>
      <c r="L849" s="8"/>
      <c r="M849" s="1"/>
      <c r="N849" s="1"/>
      <c r="O849" s="1"/>
      <c r="P849" s="1"/>
      <c r="Q849" s="1"/>
      <c r="R849" s="8"/>
      <c r="S849" s="1"/>
      <c r="T849" s="1"/>
      <c r="U849" s="1"/>
      <c r="V849" s="1"/>
      <c r="W849" s="8"/>
      <c r="X849" s="1"/>
      <c r="Y849" s="1"/>
      <c r="Z849" s="1"/>
      <c r="AA849" s="1"/>
      <c r="AB849" s="1"/>
      <c r="AC849" s="8"/>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row>
    <row r="850" spans="1:57" ht="14.25" customHeight="1" x14ac:dyDescent="0.75">
      <c r="A850" s="8"/>
      <c r="B850" s="1"/>
      <c r="C850" s="1"/>
      <c r="D850" s="1"/>
      <c r="E850" s="1"/>
      <c r="F850" s="1"/>
      <c r="G850" s="1"/>
      <c r="H850" s="1"/>
      <c r="I850" s="1"/>
      <c r="J850" s="1"/>
      <c r="K850" s="1"/>
      <c r="L850" s="8"/>
      <c r="M850" s="1"/>
      <c r="N850" s="1"/>
      <c r="O850" s="1"/>
      <c r="P850" s="1"/>
      <c r="Q850" s="1"/>
      <c r="R850" s="8"/>
      <c r="S850" s="1"/>
      <c r="T850" s="1"/>
      <c r="U850" s="1"/>
      <c r="V850" s="1"/>
      <c r="W850" s="8"/>
      <c r="X850" s="1"/>
      <c r="Y850" s="1"/>
      <c r="Z850" s="1"/>
      <c r="AA850" s="1"/>
      <c r="AB850" s="1"/>
      <c r="AC850" s="8"/>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row>
    <row r="851" spans="1:57" ht="14.25" customHeight="1" x14ac:dyDescent="0.75">
      <c r="A851" s="8"/>
      <c r="B851" s="1"/>
      <c r="C851" s="1"/>
      <c r="D851" s="1"/>
      <c r="E851" s="1"/>
      <c r="F851" s="1"/>
      <c r="G851" s="1"/>
      <c r="H851" s="1"/>
      <c r="I851" s="1"/>
      <c r="J851" s="1"/>
      <c r="K851" s="1"/>
      <c r="L851" s="8"/>
      <c r="M851" s="1"/>
      <c r="N851" s="1"/>
      <c r="O851" s="1"/>
      <c r="P851" s="1"/>
      <c r="Q851" s="1"/>
      <c r="R851" s="8"/>
      <c r="S851" s="1"/>
      <c r="T851" s="1"/>
      <c r="U851" s="1"/>
      <c r="V851" s="1"/>
      <c r="W851" s="8"/>
      <c r="X851" s="1"/>
      <c r="Y851" s="1"/>
      <c r="Z851" s="1"/>
      <c r="AA851" s="1"/>
      <c r="AB851" s="1"/>
      <c r="AC851" s="8"/>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row>
    <row r="852" spans="1:57" ht="14.25" customHeight="1" x14ac:dyDescent="0.75">
      <c r="A852" s="8"/>
      <c r="B852" s="1"/>
      <c r="C852" s="1"/>
      <c r="D852" s="1"/>
      <c r="E852" s="1"/>
      <c r="F852" s="1"/>
      <c r="G852" s="1"/>
      <c r="H852" s="1"/>
      <c r="I852" s="1"/>
      <c r="J852" s="1"/>
      <c r="K852" s="1"/>
      <c r="L852" s="8"/>
      <c r="M852" s="1"/>
      <c r="N852" s="1"/>
      <c r="O852" s="1"/>
      <c r="P852" s="1"/>
      <c r="Q852" s="1"/>
      <c r="R852" s="8"/>
      <c r="S852" s="1"/>
      <c r="T852" s="1"/>
      <c r="U852" s="1"/>
      <c r="V852" s="1"/>
      <c r="W852" s="8"/>
      <c r="X852" s="1"/>
      <c r="Y852" s="1"/>
      <c r="Z852" s="1"/>
      <c r="AA852" s="1"/>
      <c r="AB852" s="1"/>
      <c r="AC852" s="8"/>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row>
    <row r="853" spans="1:57" ht="14.25" customHeight="1" x14ac:dyDescent="0.75">
      <c r="A853" s="8"/>
      <c r="B853" s="1"/>
      <c r="C853" s="1"/>
      <c r="D853" s="1"/>
      <c r="E853" s="1"/>
      <c r="F853" s="1"/>
      <c r="G853" s="1"/>
      <c r="H853" s="1"/>
      <c r="I853" s="1"/>
      <c r="J853" s="1"/>
      <c r="K853" s="1"/>
      <c r="L853" s="8"/>
      <c r="M853" s="1"/>
      <c r="N853" s="1"/>
      <c r="O853" s="1"/>
      <c r="P853" s="1"/>
      <c r="Q853" s="1"/>
      <c r="R853" s="8"/>
      <c r="S853" s="1"/>
      <c r="T853" s="1"/>
      <c r="U853" s="1"/>
      <c r="V853" s="1"/>
      <c r="W853" s="8"/>
      <c r="X853" s="1"/>
      <c r="Y853" s="1"/>
      <c r="Z853" s="1"/>
      <c r="AA853" s="1"/>
      <c r="AB853" s="1"/>
      <c r="AC853" s="8"/>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row>
    <row r="854" spans="1:57" ht="14.25" customHeight="1" x14ac:dyDescent="0.75">
      <c r="A854" s="8"/>
      <c r="B854" s="1"/>
      <c r="C854" s="1"/>
      <c r="D854" s="1"/>
      <c r="E854" s="1"/>
      <c r="F854" s="1"/>
      <c r="G854" s="1"/>
      <c r="H854" s="1"/>
      <c r="I854" s="1"/>
      <c r="J854" s="1"/>
      <c r="K854" s="1"/>
      <c r="L854" s="8"/>
      <c r="M854" s="1"/>
      <c r="N854" s="1"/>
      <c r="O854" s="1"/>
      <c r="P854" s="1"/>
      <c r="Q854" s="1"/>
      <c r="R854" s="8"/>
      <c r="S854" s="1"/>
      <c r="T854" s="1"/>
      <c r="U854" s="1"/>
      <c r="V854" s="1"/>
      <c r="W854" s="8"/>
      <c r="X854" s="1"/>
      <c r="Y854" s="1"/>
      <c r="Z854" s="1"/>
      <c r="AA854" s="1"/>
      <c r="AB854" s="1"/>
      <c r="AC854" s="8"/>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row>
    <row r="855" spans="1:57" ht="14.25" customHeight="1" x14ac:dyDescent="0.75">
      <c r="A855" s="8"/>
      <c r="B855" s="1"/>
      <c r="C855" s="1"/>
      <c r="D855" s="1"/>
      <c r="E855" s="1"/>
      <c r="F855" s="1"/>
      <c r="G855" s="1"/>
      <c r="H855" s="1"/>
      <c r="I855" s="1"/>
      <c r="J855" s="1"/>
      <c r="K855" s="1"/>
      <c r="L855" s="8"/>
      <c r="M855" s="1"/>
      <c r="N855" s="1"/>
      <c r="O855" s="1"/>
      <c r="P855" s="1"/>
      <c r="Q855" s="1"/>
      <c r="R855" s="8"/>
      <c r="S855" s="1"/>
      <c r="T855" s="1"/>
      <c r="U855" s="1"/>
      <c r="V855" s="1"/>
      <c r="W855" s="8"/>
      <c r="X855" s="1"/>
      <c r="Y855" s="1"/>
      <c r="Z855" s="1"/>
      <c r="AA855" s="1"/>
      <c r="AB855" s="1"/>
      <c r="AC855" s="8"/>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row>
    <row r="856" spans="1:57" ht="14.25" customHeight="1" x14ac:dyDescent="0.75">
      <c r="A856" s="8"/>
      <c r="B856" s="1"/>
      <c r="C856" s="1"/>
      <c r="D856" s="1"/>
      <c r="E856" s="1"/>
      <c r="F856" s="1"/>
      <c r="G856" s="1"/>
      <c r="H856" s="1"/>
      <c r="I856" s="1"/>
      <c r="J856" s="1"/>
      <c r="K856" s="1"/>
      <c r="L856" s="8"/>
      <c r="M856" s="1"/>
      <c r="N856" s="1"/>
      <c r="O856" s="1"/>
      <c r="P856" s="1"/>
      <c r="Q856" s="1"/>
      <c r="R856" s="8"/>
      <c r="S856" s="1"/>
      <c r="T856" s="1"/>
      <c r="U856" s="1"/>
      <c r="V856" s="1"/>
      <c r="W856" s="8"/>
      <c r="X856" s="1"/>
      <c r="Y856" s="1"/>
      <c r="Z856" s="1"/>
      <c r="AA856" s="1"/>
      <c r="AB856" s="1"/>
      <c r="AC856" s="8"/>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row>
    <row r="857" spans="1:57" ht="14.25" customHeight="1" x14ac:dyDescent="0.75">
      <c r="A857" s="8"/>
      <c r="B857" s="1"/>
      <c r="C857" s="1"/>
      <c r="D857" s="1"/>
      <c r="E857" s="1"/>
      <c r="F857" s="1"/>
      <c r="G857" s="1"/>
      <c r="H857" s="1"/>
      <c r="I857" s="1"/>
      <c r="J857" s="1"/>
      <c r="K857" s="1"/>
      <c r="L857" s="8"/>
      <c r="M857" s="1"/>
      <c r="N857" s="1"/>
      <c r="O857" s="1"/>
      <c r="P857" s="1"/>
      <c r="Q857" s="1"/>
      <c r="R857" s="8"/>
      <c r="S857" s="1"/>
      <c r="T857" s="1"/>
      <c r="U857" s="1"/>
      <c r="V857" s="1"/>
      <c r="W857" s="8"/>
      <c r="X857" s="1"/>
      <c r="Y857" s="1"/>
      <c r="Z857" s="1"/>
      <c r="AA857" s="1"/>
      <c r="AB857" s="1"/>
      <c r="AC857" s="8"/>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row>
    <row r="858" spans="1:57" ht="14.25" customHeight="1" x14ac:dyDescent="0.75">
      <c r="A858" s="8"/>
      <c r="B858" s="1"/>
      <c r="C858" s="1"/>
      <c r="D858" s="1"/>
      <c r="E858" s="1"/>
      <c r="F858" s="1"/>
      <c r="G858" s="1"/>
      <c r="H858" s="1"/>
      <c r="I858" s="1"/>
      <c r="J858" s="1"/>
      <c r="K858" s="1"/>
      <c r="L858" s="8"/>
      <c r="M858" s="1"/>
      <c r="N858" s="1"/>
      <c r="O858" s="1"/>
      <c r="P858" s="1"/>
      <c r="Q858" s="1"/>
      <c r="R858" s="8"/>
      <c r="S858" s="1"/>
      <c r="T858" s="1"/>
      <c r="U858" s="1"/>
      <c r="V858" s="1"/>
      <c r="W858" s="8"/>
      <c r="X858" s="1"/>
      <c r="Y858" s="1"/>
      <c r="Z858" s="1"/>
      <c r="AA858" s="1"/>
      <c r="AB858" s="1"/>
      <c r="AC858" s="8"/>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row>
    <row r="859" spans="1:57" ht="14.25" customHeight="1" x14ac:dyDescent="0.75">
      <c r="A859" s="8"/>
      <c r="B859" s="1"/>
      <c r="C859" s="1"/>
      <c r="D859" s="1"/>
      <c r="E859" s="1"/>
      <c r="F859" s="1"/>
      <c r="G859" s="1"/>
      <c r="H859" s="1"/>
      <c r="I859" s="1"/>
      <c r="J859" s="1"/>
      <c r="K859" s="1"/>
      <c r="L859" s="8"/>
      <c r="M859" s="1"/>
      <c r="N859" s="1"/>
      <c r="O859" s="1"/>
      <c r="P859" s="1"/>
      <c r="Q859" s="1"/>
      <c r="R859" s="8"/>
      <c r="S859" s="1"/>
      <c r="T859" s="1"/>
      <c r="U859" s="1"/>
      <c r="V859" s="1"/>
      <c r="W859" s="8"/>
      <c r="X859" s="1"/>
      <c r="Y859" s="1"/>
      <c r="Z859" s="1"/>
      <c r="AA859" s="1"/>
      <c r="AB859" s="1"/>
      <c r="AC859" s="8"/>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row>
    <row r="860" spans="1:57" ht="14.25" customHeight="1" x14ac:dyDescent="0.75">
      <c r="A860" s="8"/>
      <c r="B860" s="1"/>
      <c r="C860" s="1"/>
      <c r="D860" s="1"/>
      <c r="E860" s="1"/>
      <c r="F860" s="1"/>
      <c r="G860" s="1"/>
      <c r="H860" s="1"/>
      <c r="I860" s="1"/>
      <c r="J860" s="1"/>
      <c r="K860" s="1"/>
      <c r="L860" s="8"/>
      <c r="M860" s="1"/>
      <c r="N860" s="1"/>
      <c r="O860" s="1"/>
      <c r="P860" s="1"/>
      <c r="Q860" s="1"/>
      <c r="R860" s="8"/>
      <c r="S860" s="1"/>
      <c r="T860" s="1"/>
      <c r="U860" s="1"/>
      <c r="V860" s="1"/>
      <c r="W860" s="8"/>
      <c r="X860" s="1"/>
      <c r="Y860" s="1"/>
      <c r="Z860" s="1"/>
      <c r="AA860" s="1"/>
      <c r="AB860" s="1"/>
      <c r="AC860" s="8"/>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row>
    <row r="861" spans="1:57" ht="14.25" customHeight="1" x14ac:dyDescent="0.75">
      <c r="A861" s="8"/>
      <c r="B861" s="1"/>
      <c r="C861" s="1"/>
      <c r="D861" s="1"/>
      <c r="E861" s="1"/>
      <c r="F861" s="1"/>
      <c r="G861" s="1"/>
      <c r="H861" s="1"/>
      <c r="I861" s="1"/>
      <c r="J861" s="1"/>
      <c r="K861" s="1"/>
      <c r="L861" s="8"/>
      <c r="M861" s="1"/>
      <c r="N861" s="1"/>
      <c r="O861" s="1"/>
      <c r="P861" s="1"/>
      <c r="Q861" s="1"/>
      <c r="R861" s="8"/>
      <c r="S861" s="1"/>
      <c r="T861" s="1"/>
      <c r="U861" s="1"/>
      <c r="V861" s="1"/>
      <c r="W861" s="8"/>
      <c r="X861" s="1"/>
      <c r="Y861" s="1"/>
      <c r="Z861" s="1"/>
      <c r="AA861" s="1"/>
      <c r="AB861" s="1"/>
      <c r="AC861" s="8"/>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row>
    <row r="862" spans="1:57" ht="14.25" customHeight="1" x14ac:dyDescent="0.75">
      <c r="A862" s="8"/>
      <c r="B862" s="1"/>
      <c r="C862" s="1"/>
      <c r="D862" s="1"/>
      <c r="E862" s="1"/>
      <c r="F862" s="1"/>
      <c r="G862" s="1"/>
      <c r="H862" s="1"/>
      <c r="I862" s="1"/>
      <c r="J862" s="1"/>
      <c r="K862" s="1"/>
      <c r="L862" s="8"/>
      <c r="M862" s="1"/>
      <c r="N862" s="1"/>
      <c r="O862" s="1"/>
      <c r="P862" s="1"/>
      <c r="Q862" s="1"/>
      <c r="R862" s="8"/>
      <c r="S862" s="1"/>
      <c r="T862" s="1"/>
      <c r="U862" s="1"/>
      <c r="V862" s="1"/>
      <c r="W862" s="8"/>
      <c r="X862" s="1"/>
      <c r="Y862" s="1"/>
      <c r="Z862" s="1"/>
      <c r="AA862" s="1"/>
      <c r="AB862" s="1"/>
      <c r="AC862" s="8"/>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row>
    <row r="863" spans="1:57" ht="14.25" customHeight="1" x14ac:dyDescent="0.75">
      <c r="A863" s="8"/>
      <c r="B863" s="1"/>
      <c r="C863" s="1"/>
      <c r="D863" s="1"/>
      <c r="E863" s="1"/>
      <c r="F863" s="1"/>
      <c r="G863" s="1"/>
      <c r="H863" s="1"/>
      <c r="I863" s="1"/>
      <c r="J863" s="1"/>
      <c r="K863" s="1"/>
      <c r="L863" s="8"/>
      <c r="M863" s="1"/>
      <c r="N863" s="1"/>
      <c r="O863" s="1"/>
      <c r="P863" s="1"/>
      <c r="Q863" s="1"/>
      <c r="R863" s="8"/>
      <c r="S863" s="1"/>
      <c r="T863" s="1"/>
      <c r="U863" s="1"/>
      <c r="V863" s="1"/>
      <c r="W863" s="8"/>
      <c r="X863" s="1"/>
      <c r="Y863" s="1"/>
      <c r="Z863" s="1"/>
      <c r="AA863" s="1"/>
      <c r="AB863" s="1"/>
      <c r="AC863" s="8"/>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row>
    <row r="864" spans="1:57" ht="14.25" customHeight="1" x14ac:dyDescent="0.75">
      <c r="A864" s="8"/>
      <c r="B864" s="1"/>
      <c r="C864" s="1"/>
      <c r="D864" s="1"/>
      <c r="E864" s="1"/>
      <c r="F864" s="1"/>
      <c r="G864" s="1"/>
      <c r="H864" s="1"/>
      <c r="I864" s="1"/>
      <c r="J864" s="1"/>
      <c r="K864" s="1"/>
      <c r="L864" s="8"/>
      <c r="M864" s="1"/>
      <c r="N864" s="1"/>
      <c r="O864" s="1"/>
      <c r="P864" s="1"/>
      <c r="Q864" s="1"/>
      <c r="R864" s="8"/>
      <c r="S864" s="1"/>
      <c r="T864" s="1"/>
      <c r="U864" s="1"/>
      <c r="V864" s="1"/>
      <c r="W864" s="8"/>
      <c r="X864" s="1"/>
      <c r="Y864" s="1"/>
      <c r="Z864" s="1"/>
      <c r="AA864" s="1"/>
      <c r="AB864" s="1"/>
      <c r="AC864" s="8"/>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row>
    <row r="865" spans="1:57" ht="14.25" customHeight="1" x14ac:dyDescent="0.75">
      <c r="A865" s="8"/>
      <c r="B865" s="1"/>
      <c r="C865" s="1"/>
      <c r="D865" s="1"/>
      <c r="E865" s="1"/>
      <c r="F865" s="1"/>
      <c r="G865" s="1"/>
      <c r="H865" s="1"/>
      <c r="I865" s="1"/>
      <c r="J865" s="1"/>
      <c r="K865" s="1"/>
      <c r="L865" s="8"/>
      <c r="M865" s="1"/>
      <c r="N865" s="1"/>
      <c r="O865" s="1"/>
      <c r="P865" s="1"/>
      <c r="Q865" s="1"/>
      <c r="R865" s="8"/>
      <c r="S865" s="1"/>
      <c r="T865" s="1"/>
      <c r="U865" s="1"/>
      <c r="V865" s="1"/>
      <c r="W865" s="8"/>
      <c r="X865" s="1"/>
      <c r="Y865" s="1"/>
      <c r="Z865" s="1"/>
      <c r="AA865" s="1"/>
      <c r="AB865" s="1"/>
      <c r="AC865" s="8"/>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row>
    <row r="866" spans="1:57" ht="14.25" customHeight="1" x14ac:dyDescent="0.75">
      <c r="A866" s="8"/>
      <c r="B866" s="1"/>
      <c r="C866" s="1"/>
      <c r="D866" s="1"/>
      <c r="E866" s="1"/>
      <c r="F866" s="1"/>
      <c r="G866" s="1"/>
      <c r="H866" s="1"/>
      <c r="I866" s="1"/>
      <c r="J866" s="1"/>
      <c r="K866" s="1"/>
      <c r="L866" s="8"/>
      <c r="M866" s="1"/>
      <c r="N866" s="1"/>
      <c r="O866" s="1"/>
      <c r="P866" s="1"/>
      <c r="Q866" s="1"/>
      <c r="R866" s="8"/>
      <c r="S866" s="1"/>
      <c r="T866" s="1"/>
      <c r="U866" s="1"/>
      <c r="V866" s="1"/>
      <c r="W866" s="8"/>
      <c r="X866" s="1"/>
      <c r="Y866" s="1"/>
      <c r="Z866" s="1"/>
      <c r="AA866" s="1"/>
      <c r="AB866" s="1"/>
      <c r="AC866" s="8"/>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row>
    <row r="867" spans="1:57" ht="14.25" customHeight="1" x14ac:dyDescent="0.75">
      <c r="A867" s="8"/>
      <c r="B867" s="1"/>
      <c r="C867" s="1"/>
      <c r="D867" s="1"/>
      <c r="E867" s="1"/>
      <c r="F867" s="1"/>
      <c r="G867" s="1"/>
      <c r="H867" s="1"/>
      <c r="I867" s="1"/>
      <c r="J867" s="1"/>
      <c r="K867" s="1"/>
      <c r="L867" s="8"/>
      <c r="M867" s="1"/>
      <c r="N867" s="1"/>
      <c r="O867" s="1"/>
      <c r="P867" s="1"/>
      <c r="Q867" s="1"/>
      <c r="R867" s="8"/>
      <c r="S867" s="1"/>
      <c r="T867" s="1"/>
      <c r="U867" s="1"/>
      <c r="V867" s="1"/>
      <c r="W867" s="8"/>
      <c r="X867" s="1"/>
      <c r="Y867" s="1"/>
      <c r="Z867" s="1"/>
      <c r="AA867" s="1"/>
      <c r="AB867" s="1"/>
      <c r="AC867" s="8"/>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row>
    <row r="868" spans="1:57" ht="14.25" customHeight="1" x14ac:dyDescent="0.75">
      <c r="A868" s="8"/>
      <c r="B868" s="1"/>
      <c r="C868" s="1"/>
      <c r="D868" s="1"/>
      <c r="E868" s="1"/>
      <c r="F868" s="1"/>
      <c r="G868" s="1"/>
      <c r="H868" s="1"/>
      <c r="I868" s="1"/>
      <c r="J868" s="1"/>
      <c r="K868" s="1"/>
      <c r="L868" s="8"/>
      <c r="M868" s="1"/>
      <c r="N868" s="1"/>
      <c r="O868" s="1"/>
      <c r="P868" s="1"/>
      <c r="Q868" s="1"/>
      <c r="R868" s="8"/>
      <c r="S868" s="1"/>
      <c r="T868" s="1"/>
      <c r="U868" s="1"/>
      <c r="V868" s="1"/>
      <c r="W868" s="8"/>
      <c r="X868" s="1"/>
      <c r="Y868" s="1"/>
      <c r="Z868" s="1"/>
      <c r="AA868" s="1"/>
      <c r="AB868" s="1"/>
      <c r="AC868" s="8"/>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row>
    <row r="869" spans="1:57" ht="14.25" customHeight="1" x14ac:dyDescent="0.75">
      <c r="A869" s="8"/>
      <c r="B869" s="1"/>
      <c r="C869" s="1"/>
      <c r="D869" s="1"/>
      <c r="E869" s="1"/>
      <c r="F869" s="1"/>
      <c r="G869" s="1"/>
      <c r="H869" s="1"/>
      <c r="I869" s="1"/>
      <c r="J869" s="1"/>
      <c r="K869" s="1"/>
      <c r="L869" s="8"/>
      <c r="M869" s="1"/>
      <c r="N869" s="1"/>
      <c r="O869" s="1"/>
      <c r="P869" s="1"/>
      <c r="Q869" s="1"/>
      <c r="R869" s="8"/>
      <c r="S869" s="1"/>
      <c r="T869" s="1"/>
      <c r="U869" s="1"/>
      <c r="V869" s="1"/>
      <c r="W869" s="8"/>
      <c r="X869" s="1"/>
      <c r="Y869" s="1"/>
      <c r="Z869" s="1"/>
      <c r="AA869" s="1"/>
      <c r="AB869" s="1"/>
      <c r="AC869" s="8"/>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row>
    <row r="870" spans="1:57" ht="14.25" customHeight="1" x14ac:dyDescent="0.75">
      <c r="A870" s="8"/>
      <c r="B870" s="1"/>
      <c r="C870" s="1"/>
      <c r="D870" s="1"/>
      <c r="E870" s="1"/>
      <c r="F870" s="1"/>
      <c r="G870" s="1"/>
      <c r="H870" s="1"/>
      <c r="I870" s="1"/>
      <c r="J870" s="1"/>
      <c r="K870" s="1"/>
      <c r="L870" s="8"/>
      <c r="M870" s="1"/>
      <c r="N870" s="1"/>
      <c r="O870" s="1"/>
      <c r="P870" s="1"/>
      <c r="Q870" s="1"/>
      <c r="R870" s="8"/>
      <c r="S870" s="1"/>
      <c r="T870" s="1"/>
      <c r="U870" s="1"/>
      <c r="V870" s="1"/>
      <c r="W870" s="8"/>
      <c r="X870" s="1"/>
      <c r="Y870" s="1"/>
      <c r="Z870" s="1"/>
      <c r="AA870" s="1"/>
      <c r="AB870" s="1"/>
      <c r="AC870" s="8"/>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row>
    <row r="871" spans="1:57" ht="14.25" customHeight="1" x14ac:dyDescent="0.75">
      <c r="A871" s="8"/>
      <c r="B871" s="1"/>
      <c r="C871" s="1"/>
      <c r="D871" s="1"/>
      <c r="E871" s="1"/>
      <c r="F871" s="1"/>
      <c r="G871" s="1"/>
      <c r="H871" s="1"/>
      <c r="I871" s="1"/>
      <c r="J871" s="1"/>
      <c r="K871" s="1"/>
      <c r="L871" s="8"/>
      <c r="M871" s="1"/>
      <c r="N871" s="1"/>
      <c r="O871" s="1"/>
      <c r="P871" s="1"/>
      <c r="Q871" s="1"/>
      <c r="R871" s="8"/>
      <c r="S871" s="1"/>
      <c r="T871" s="1"/>
      <c r="U871" s="1"/>
      <c r="V871" s="1"/>
      <c r="W871" s="8"/>
      <c r="X871" s="1"/>
      <c r="Y871" s="1"/>
      <c r="Z871" s="1"/>
      <c r="AA871" s="1"/>
      <c r="AB871" s="1"/>
      <c r="AC871" s="8"/>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row>
    <row r="872" spans="1:57" ht="14.25" customHeight="1" x14ac:dyDescent="0.75">
      <c r="A872" s="8"/>
      <c r="B872" s="1"/>
      <c r="C872" s="1"/>
      <c r="D872" s="1"/>
      <c r="E872" s="1"/>
      <c r="F872" s="1"/>
      <c r="G872" s="1"/>
      <c r="H872" s="1"/>
      <c r="I872" s="1"/>
      <c r="J872" s="1"/>
      <c r="K872" s="1"/>
      <c r="L872" s="8"/>
      <c r="M872" s="1"/>
      <c r="N872" s="1"/>
      <c r="O872" s="1"/>
      <c r="P872" s="1"/>
      <c r="Q872" s="1"/>
      <c r="R872" s="8"/>
      <c r="S872" s="1"/>
      <c r="T872" s="1"/>
      <c r="U872" s="1"/>
      <c r="V872" s="1"/>
      <c r="W872" s="8"/>
      <c r="X872" s="1"/>
      <c r="Y872" s="1"/>
      <c r="Z872" s="1"/>
      <c r="AA872" s="1"/>
      <c r="AB872" s="1"/>
      <c r="AC872" s="8"/>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row>
    <row r="873" spans="1:57" ht="14.25" customHeight="1" x14ac:dyDescent="0.75">
      <c r="A873" s="8"/>
      <c r="B873" s="1"/>
      <c r="C873" s="1"/>
      <c r="D873" s="1"/>
      <c r="E873" s="1"/>
      <c r="F873" s="1"/>
      <c r="G873" s="1"/>
      <c r="H873" s="1"/>
      <c r="I873" s="1"/>
      <c r="J873" s="1"/>
      <c r="K873" s="1"/>
      <c r="L873" s="8"/>
      <c r="M873" s="1"/>
      <c r="N873" s="1"/>
      <c r="O873" s="1"/>
      <c r="P873" s="1"/>
      <c r="Q873" s="1"/>
      <c r="R873" s="8"/>
      <c r="S873" s="1"/>
      <c r="T873" s="1"/>
      <c r="U873" s="1"/>
      <c r="V873" s="1"/>
      <c r="W873" s="8"/>
      <c r="X873" s="1"/>
      <c r="Y873" s="1"/>
      <c r="Z873" s="1"/>
      <c r="AA873" s="1"/>
      <c r="AB873" s="1"/>
      <c r="AC873" s="8"/>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row>
    <row r="874" spans="1:57" ht="14.25" customHeight="1" x14ac:dyDescent="0.75">
      <c r="A874" s="8"/>
      <c r="B874" s="1"/>
      <c r="C874" s="1"/>
      <c r="D874" s="1"/>
      <c r="E874" s="1"/>
      <c r="F874" s="1"/>
      <c r="G874" s="1"/>
      <c r="H874" s="1"/>
      <c r="I874" s="1"/>
      <c r="J874" s="1"/>
      <c r="K874" s="1"/>
      <c r="L874" s="8"/>
      <c r="M874" s="1"/>
      <c r="N874" s="1"/>
      <c r="O874" s="1"/>
      <c r="P874" s="1"/>
      <c r="Q874" s="1"/>
      <c r="R874" s="8"/>
      <c r="S874" s="1"/>
      <c r="T874" s="1"/>
      <c r="U874" s="1"/>
      <c r="V874" s="1"/>
      <c r="W874" s="8"/>
      <c r="X874" s="1"/>
      <c r="Y874" s="1"/>
      <c r="Z874" s="1"/>
      <c r="AA874" s="1"/>
      <c r="AB874" s="1"/>
      <c r="AC874" s="8"/>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row>
    <row r="875" spans="1:57" ht="14.25" customHeight="1" x14ac:dyDescent="0.75">
      <c r="A875" s="8"/>
      <c r="B875" s="1"/>
      <c r="C875" s="1"/>
      <c r="D875" s="1"/>
      <c r="E875" s="1"/>
      <c r="F875" s="1"/>
      <c r="G875" s="1"/>
      <c r="H875" s="1"/>
      <c r="I875" s="1"/>
      <c r="J875" s="1"/>
      <c r="K875" s="1"/>
      <c r="L875" s="8"/>
      <c r="M875" s="1"/>
      <c r="N875" s="1"/>
      <c r="O875" s="1"/>
      <c r="P875" s="1"/>
      <c r="Q875" s="1"/>
      <c r="R875" s="8"/>
      <c r="S875" s="1"/>
      <c r="T875" s="1"/>
      <c r="U875" s="1"/>
      <c r="V875" s="1"/>
      <c r="W875" s="8"/>
      <c r="X875" s="1"/>
      <c r="Y875" s="1"/>
      <c r="Z875" s="1"/>
      <c r="AA875" s="1"/>
      <c r="AB875" s="1"/>
      <c r="AC875" s="8"/>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row>
    <row r="876" spans="1:57" ht="14.25" customHeight="1" x14ac:dyDescent="0.75">
      <c r="A876" s="8"/>
      <c r="B876" s="1"/>
      <c r="C876" s="1"/>
      <c r="D876" s="1"/>
      <c r="E876" s="1"/>
      <c r="F876" s="1"/>
      <c r="G876" s="1"/>
      <c r="H876" s="1"/>
      <c r="I876" s="1"/>
      <c r="J876" s="1"/>
      <c r="K876" s="1"/>
      <c r="L876" s="8"/>
      <c r="M876" s="1"/>
      <c r="N876" s="1"/>
      <c r="O876" s="1"/>
      <c r="P876" s="1"/>
      <c r="Q876" s="1"/>
      <c r="R876" s="8"/>
      <c r="S876" s="1"/>
      <c r="T876" s="1"/>
      <c r="U876" s="1"/>
      <c r="V876" s="1"/>
      <c r="W876" s="8"/>
      <c r="X876" s="1"/>
      <c r="Y876" s="1"/>
      <c r="Z876" s="1"/>
      <c r="AA876" s="1"/>
      <c r="AB876" s="1"/>
      <c r="AC876" s="8"/>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row>
    <row r="877" spans="1:57" ht="14.25" customHeight="1" x14ac:dyDescent="0.75">
      <c r="A877" s="8"/>
      <c r="B877" s="1"/>
      <c r="C877" s="1"/>
      <c r="D877" s="1"/>
      <c r="E877" s="1"/>
      <c r="F877" s="1"/>
      <c r="G877" s="1"/>
      <c r="H877" s="1"/>
      <c r="I877" s="1"/>
      <c r="J877" s="1"/>
      <c r="K877" s="1"/>
      <c r="L877" s="8"/>
      <c r="M877" s="1"/>
      <c r="N877" s="1"/>
      <c r="O877" s="1"/>
      <c r="P877" s="1"/>
      <c r="Q877" s="1"/>
      <c r="R877" s="8"/>
      <c r="S877" s="1"/>
      <c r="T877" s="1"/>
      <c r="U877" s="1"/>
      <c r="V877" s="1"/>
      <c r="W877" s="8"/>
      <c r="X877" s="1"/>
      <c r="Y877" s="1"/>
      <c r="Z877" s="1"/>
      <c r="AA877" s="1"/>
      <c r="AB877" s="1"/>
      <c r="AC877" s="8"/>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row>
    <row r="878" spans="1:57" ht="14.25" customHeight="1" x14ac:dyDescent="0.75">
      <c r="A878" s="8"/>
      <c r="B878" s="1"/>
      <c r="C878" s="1"/>
      <c r="D878" s="1"/>
      <c r="E878" s="1"/>
      <c r="F878" s="1"/>
      <c r="G878" s="1"/>
      <c r="H878" s="1"/>
      <c r="I878" s="1"/>
      <c r="J878" s="1"/>
      <c r="K878" s="1"/>
      <c r="L878" s="8"/>
      <c r="M878" s="1"/>
      <c r="N878" s="1"/>
      <c r="O878" s="1"/>
      <c r="P878" s="1"/>
      <c r="Q878" s="1"/>
      <c r="R878" s="8"/>
      <c r="S878" s="1"/>
      <c r="T878" s="1"/>
      <c r="U878" s="1"/>
      <c r="V878" s="1"/>
      <c r="W878" s="8"/>
      <c r="X878" s="1"/>
      <c r="Y878" s="1"/>
      <c r="Z878" s="1"/>
      <c r="AA878" s="1"/>
      <c r="AB878" s="1"/>
      <c r="AC878" s="8"/>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row>
    <row r="879" spans="1:57" ht="14.25" customHeight="1" x14ac:dyDescent="0.75">
      <c r="A879" s="8"/>
      <c r="B879" s="1"/>
      <c r="C879" s="1"/>
      <c r="D879" s="1"/>
      <c r="E879" s="1"/>
      <c r="F879" s="1"/>
      <c r="G879" s="1"/>
      <c r="H879" s="1"/>
      <c r="I879" s="1"/>
      <c r="J879" s="1"/>
      <c r="K879" s="1"/>
      <c r="L879" s="8"/>
      <c r="M879" s="1"/>
      <c r="N879" s="1"/>
      <c r="O879" s="1"/>
      <c r="P879" s="1"/>
      <c r="Q879" s="1"/>
      <c r="R879" s="8"/>
      <c r="S879" s="1"/>
      <c r="T879" s="1"/>
      <c r="U879" s="1"/>
      <c r="V879" s="1"/>
      <c r="W879" s="8"/>
      <c r="X879" s="1"/>
      <c r="Y879" s="1"/>
      <c r="Z879" s="1"/>
      <c r="AA879" s="1"/>
      <c r="AB879" s="1"/>
      <c r="AC879" s="8"/>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row>
    <row r="880" spans="1:57" ht="14.25" customHeight="1" x14ac:dyDescent="0.75">
      <c r="A880" s="8"/>
      <c r="B880" s="1"/>
      <c r="C880" s="1"/>
      <c r="D880" s="1"/>
      <c r="E880" s="1"/>
      <c r="F880" s="1"/>
      <c r="G880" s="1"/>
      <c r="H880" s="1"/>
      <c r="I880" s="1"/>
      <c r="J880" s="1"/>
      <c r="K880" s="1"/>
      <c r="L880" s="8"/>
      <c r="M880" s="1"/>
      <c r="N880" s="1"/>
      <c r="O880" s="1"/>
      <c r="P880" s="1"/>
      <c r="Q880" s="1"/>
      <c r="R880" s="8"/>
      <c r="S880" s="1"/>
      <c r="T880" s="1"/>
      <c r="U880" s="1"/>
      <c r="V880" s="1"/>
      <c r="W880" s="8"/>
      <c r="X880" s="1"/>
      <c r="Y880" s="1"/>
      <c r="Z880" s="1"/>
      <c r="AA880" s="1"/>
      <c r="AB880" s="1"/>
      <c r="AC880" s="8"/>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row>
    <row r="881" spans="1:57" ht="14.25" customHeight="1" x14ac:dyDescent="0.75">
      <c r="A881" s="8"/>
      <c r="B881" s="1"/>
      <c r="C881" s="1"/>
      <c r="D881" s="1"/>
      <c r="E881" s="1"/>
      <c r="F881" s="1"/>
      <c r="G881" s="1"/>
      <c r="H881" s="1"/>
      <c r="I881" s="1"/>
      <c r="J881" s="1"/>
      <c r="K881" s="1"/>
      <c r="L881" s="8"/>
      <c r="M881" s="1"/>
      <c r="N881" s="1"/>
      <c r="O881" s="1"/>
      <c r="P881" s="1"/>
      <c r="Q881" s="1"/>
      <c r="R881" s="8"/>
      <c r="S881" s="1"/>
      <c r="T881" s="1"/>
      <c r="U881" s="1"/>
      <c r="V881" s="1"/>
      <c r="W881" s="8"/>
      <c r="X881" s="1"/>
      <c r="Y881" s="1"/>
      <c r="Z881" s="1"/>
      <c r="AA881" s="1"/>
      <c r="AB881" s="1"/>
      <c r="AC881" s="8"/>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row>
    <row r="882" spans="1:57" ht="14.25" customHeight="1" x14ac:dyDescent="0.75">
      <c r="A882" s="8"/>
      <c r="B882" s="1"/>
      <c r="C882" s="1"/>
      <c r="D882" s="1"/>
      <c r="E882" s="1"/>
      <c r="F882" s="1"/>
      <c r="G882" s="1"/>
      <c r="H882" s="1"/>
      <c r="I882" s="1"/>
      <c r="J882" s="1"/>
      <c r="K882" s="1"/>
      <c r="L882" s="8"/>
      <c r="M882" s="1"/>
      <c r="N882" s="1"/>
      <c r="O882" s="1"/>
      <c r="P882" s="1"/>
      <c r="Q882" s="1"/>
      <c r="R882" s="8"/>
      <c r="S882" s="1"/>
      <c r="T882" s="1"/>
      <c r="U882" s="1"/>
      <c r="V882" s="1"/>
      <c r="W882" s="8"/>
      <c r="X882" s="1"/>
      <c r="Y882" s="1"/>
      <c r="Z882" s="1"/>
      <c r="AA882" s="1"/>
      <c r="AB882" s="1"/>
      <c r="AC882" s="8"/>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row>
    <row r="883" spans="1:57" ht="14.25" customHeight="1" x14ac:dyDescent="0.75">
      <c r="A883" s="8"/>
      <c r="B883" s="1"/>
      <c r="C883" s="1"/>
      <c r="D883" s="1"/>
      <c r="E883" s="1"/>
      <c r="F883" s="1"/>
      <c r="G883" s="1"/>
      <c r="H883" s="1"/>
      <c r="I883" s="1"/>
      <c r="J883" s="1"/>
      <c r="K883" s="1"/>
      <c r="L883" s="8"/>
      <c r="M883" s="1"/>
      <c r="N883" s="1"/>
      <c r="O883" s="1"/>
      <c r="P883" s="1"/>
      <c r="Q883" s="1"/>
      <c r="R883" s="8"/>
      <c r="S883" s="1"/>
      <c r="T883" s="1"/>
      <c r="U883" s="1"/>
      <c r="V883" s="1"/>
      <c r="W883" s="8"/>
      <c r="X883" s="1"/>
      <c r="Y883" s="1"/>
      <c r="Z883" s="1"/>
      <c r="AA883" s="1"/>
      <c r="AB883" s="1"/>
      <c r="AC883" s="8"/>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row>
    <row r="884" spans="1:57" ht="14.25" customHeight="1" x14ac:dyDescent="0.75">
      <c r="A884" s="8"/>
      <c r="B884" s="1"/>
      <c r="C884" s="1"/>
      <c r="D884" s="1"/>
      <c r="E884" s="1"/>
      <c r="F884" s="1"/>
      <c r="G884" s="1"/>
      <c r="H884" s="1"/>
      <c r="I884" s="1"/>
      <c r="J884" s="1"/>
      <c r="K884" s="1"/>
      <c r="L884" s="8"/>
      <c r="M884" s="1"/>
      <c r="N884" s="1"/>
      <c r="O884" s="1"/>
      <c r="P884" s="1"/>
      <c r="Q884" s="1"/>
      <c r="R884" s="8"/>
      <c r="S884" s="1"/>
      <c r="T884" s="1"/>
      <c r="U884" s="1"/>
      <c r="V884" s="1"/>
      <c r="W884" s="8"/>
      <c r="X884" s="1"/>
      <c r="Y884" s="1"/>
      <c r="Z884" s="1"/>
      <c r="AA884" s="1"/>
      <c r="AB884" s="1"/>
      <c r="AC884" s="8"/>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row>
    <row r="885" spans="1:57" ht="14.25" customHeight="1" x14ac:dyDescent="0.75">
      <c r="A885" s="8"/>
      <c r="B885" s="1"/>
      <c r="C885" s="1"/>
      <c r="D885" s="1"/>
      <c r="E885" s="1"/>
      <c r="F885" s="1"/>
      <c r="G885" s="1"/>
      <c r="H885" s="1"/>
      <c r="I885" s="1"/>
      <c r="J885" s="1"/>
      <c r="K885" s="1"/>
      <c r="L885" s="8"/>
      <c r="M885" s="1"/>
      <c r="N885" s="1"/>
      <c r="O885" s="1"/>
      <c r="P885" s="1"/>
      <c r="Q885" s="1"/>
      <c r="R885" s="8"/>
      <c r="S885" s="1"/>
      <c r="T885" s="1"/>
      <c r="U885" s="1"/>
      <c r="V885" s="1"/>
      <c r="W885" s="8"/>
      <c r="X885" s="1"/>
      <c r="Y885" s="1"/>
      <c r="Z885" s="1"/>
      <c r="AA885" s="1"/>
      <c r="AB885" s="1"/>
      <c r="AC885" s="8"/>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row>
    <row r="886" spans="1:57" ht="14.25" customHeight="1" x14ac:dyDescent="0.75">
      <c r="A886" s="8"/>
      <c r="B886" s="1"/>
      <c r="C886" s="1"/>
      <c r="D886" s="1"/>
      <c r="E886" s="1"/>
      <c r="F886" s="1"/>
      <c r="G886" s="1"/>
      <c r="H886" s="1"/>
      <c r="I886" s="1"/>
      <c r="J886" s="1"/>
      <c r="K886" s="1"/>
      <c r="L886" s="8"/>
      <c r="M886" s="1"/>
      <c r="N886" s="1"/>
      <c r="O886" s="1"/>
      <c r="P886" s="1"/>
      <c r="Q886" s="1"/>
      <c r="R886" s="8"/>
      <c r="S886" s="1"/>
      <c r="T886" s="1"/>
      <c r="U886" s="1"/>
      <c r="V886" s="1"/>
      <c r="W886" s="8"/>
      <c r="X886" s="1"/>
      <c r="Y886" s="1"/>
      <c r="Z886" s="1"/>
      <c r="AA886" s="1"/>
      <c r="AB886" s="1"/>
      <c r="AC886" s="8"/>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row>
    <row r="887" spans="1:57" ht="14.25" customHeight="1" x14ac:dyDescent="0.75">
      <c r="A887" s="8"/>
      <c r="B887" s="1"/>
      <c r="C887" s="1"/>
      <c r="D887" s="1"/>
      <c r="E887" s="1"/>
      <c r="F887" s="1"/>
      <c r="G887" s="1"/>
      <c r="H887" s="1"/>
      <c r="I887" s="1"/>
      <c r="J887" s="1"/>
      <c r="K887" s="1"/>
      <c r="L887" s="8"/>
      <c r="M887" s="1"/>
      <c r="N887" s="1"/>
      <c r="O887" s="1"/>
      <c r="P887" s="1"/>
      <c r="Q887" s="1"/>
      <c r="R887" s="8"/>
      <c r="S887" s="1"/>
      <c r="T887" s="1"/>
      <c r="U887" s="1"/>
      <c r="V887" s="1"/>
      <c r="W887" s="8"/>
      <c r="X887" s="1"/>
      <c r="Y887" s="1"/>
      <c r="Z887" s="1"/>
      <c r="AA887" s="1"/>
      <c r="AB887" s="1"/>
      <c r="AC887" s="8"/>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row>
    <row r="888" spans="1:57" ht="14.25" customHeight="1" x14ac:dyDescent="0.75">
      <c r="A888" s="8"/>
      <c r="B888" s="1"/>
      <c r="C888" s="1"/>
      <c r="D888" s="1"/>
      <c r="E888" s="1"/>
      <c r="F888" s="1"/>
      <c r="G888" s="1"/>
      <c r="H888" s="1"/>
      <c r="I888" s="1"/>
      <c r="J888" s="1"/>
      <c r="K888" s="1"/>
      <c r="L888" s="8"/>
      <c r="M888" s="1"/>
      <c r="N888" s="1"/>
      <c r="O888" s="1"/>
      <c r="P888" s="1"/>
      <c r="Q888" s="1"/>
      <c r="R888" s="8"/>
      <c r="S888" s="1"/>
      <c r="T888" s="1"/>
      <c r="U888" s="1"/>
      <c r="V888" s="1"/>
      <c r="W888" s="8"/>
      <c r="X888" s="1"/>
      <c r="Y888" s="1"/>
      <c r="Z888" s="1"/>
      <c r="AA888" s="1"/>
      <c r="AB888" s="1"/>
      <c r="AC888" s="8"/>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row>
    <row r="889" spans="1:57" ht="14.25" customHeight="1" x14ac:dyDescent="0.75">
      <c r="A889" s="8"/>
      <c r="B889" s="1"/>
      <c r="C889" s="1"/>
      <c r="D889" s="1"/>
      <c r="E889" s="1"/>
      <c r="F889" s="1"/>
      <c r="G889" s="1"/>
      <c r="H889" s="1"/>
      <c r="I889" s="1"/>
      <c r="J889" s="1"/>
      <c r="K889" s="1"/>
      <c r="L889" s="8"/>
      <c r="M889" s="1"/>
      <c r="N889" s="1"/>
      <c r="O889" s="1"/>
      <c r="P889" s="1"/>
      <c r="Q889" s="1"/>
      <c r="R889" s="8"/>
      <c r="S889" s="1"/>
      <c r="T889" s="1"/>
      <c r="U889" s="1"/>
      <c r="V889" s="1"/>
      <c r="W889" s="8"/>
      <c r="X889" s="1"/>
      <c r="Y889" s="1"/>
      <c r="Z889" s="1"/>
      <c r="AA889" s="1"/>
      <c r="AB889" s="1"/>
      <c r="AC889" s="8"/>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row>
    <row r="890" spans="1:57" ht="14.25" customHeight="1" x14ac:dyDescent="0.75">
      <c r="A890" s="8"/>
      <c r="B890" s="1"/>
      <c r="C890" s="1"/>
      <c r="D890" s="1"/>
      <c r="E890" s="1"/>
      <c r="F890" s="1"/>
      <c r="G890" s="1"/>
      <c r="H890" s="1"/>
      <c r="I890" s="1"/>
      <c r="J890" s="1"/>
      <c r="K890" s="1"/>
      <c r="L890" s="8"/>
      <c r="M890" s="1"/>
      <c r="N890" s="1"/>
      <c r="O890" s="1"/>
      <c r="P890" s="1"/>
      <c r="Q890" s="1"/>
      <c r="R890" s="8"/>
      <c r="S890" s="1"/>
      <c r="T890" s="1"/>
      <c r="U890" s="1"/>
      <c r="V890" s="1"/>
      <c r="W890" s="8"/>
      <c r="X890" s="1"/>
      <c r="Y890" s="1"/>
      <c r="Z890" s="1"/>
      <c r="AA890" s="1"/>
      <c r="AB890" s="1"/>
      <c r="AC890" s="8"/>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row>
    <row r="891" spans="1:57" ht="14.25" customHeight="1" x14ac:dyDescent="0.75">
      <c r="A891" s="8"/>
      <c r="B891" s="1"/>
      <c r="C891" s="1"/>
      <c r="D891" s="1"/>
      <c r="E891" s="1"/>
      <c r="F891" s="1"/>
      <c r="G891" s="1"/>
      <c r="H891" s="1"/>
      <c r="I891" s="1"/>
      <c r="J891" s="1"/>
      <c r="K891" s="1"/>
      <c r="L891" s="8"/>
      <c r="M891" s="1"/>
      <c r="N891" s="1"/>
      <c r="O891" s="1"/>
      <c r="P891" s="1"/>
      <c r="Q891" s="1"/>
      <c r="R891" s="8"/>
      <c r="S891" s="1"/>
      <c r="T891" s="1"/>
      <c r="U891" s="1"/>
      <c r="V891" s="1"/>
      <c r="W891" s="8"/>
      <c r="X891" s="1"/>
      <c r="Y891" s="1"/>
      <c r="Z891" s="1"/>
      <c r="AA891" s="1"/>
      <c r="AB891" s="1"/>
      <c r="AC891" s="8"/>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row>
    <row r="892" spans="1:57" ht="14.25" customHeight="1" x14ac:dyDescent="0.75">
      <c r="A892" s="8"/>
      <c r="B892" s="1"/>
      <c r="C892" s="1"/>
      <c r="D892" s="1"/>
      <c r="E892" s="1"/>
      <c r="F892" s="1"/>
      <c r="G892" s="1"/>
      <c r="H892" s="1"/>
      <c r="I892" s="1"/>
      <c r="J892" s="1"/>
      <c r="K892" s="1"/>
      <c r="L892" s="8"/>
      <c r="M892" s="1"/>
      <c r="N892" s="1"/>
      <c r="O892" s="1"/>
      <c r="P892" s="1"/>
      <c r="Q892" s="1"/>
      <c r="R892" s="8"/>
      <c r="S892" s="1"/>
      <c r="T892" s="1"/>
      <c r="U892" s="1"/>
      <c r="V892" s="1"/>
      <c r="W892" s="8"/>
      <c r="X892" s="1"/>
      <c r="Y892" s="1"/>
      <c r="Z892" s="1"/>
      <c r="AA892" s="1"/>
      <c r="AB892" s="1"/>
      <c r="AC892" s="8"/>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row>
    <row r="893" spans="1:57" ht="14.25" customHeight="1" x14ac:dyDescent="0.75">
      <c r="A893" s="8"/>
      <c r="B893" s="1"/>
      <c r="C893" s="1"/>
      <c r="D893" s="1"/>
      <c r="E893" s="1"/>
      <c r="F893" s="1"/>
      <c r="G893" s="1"/>
      <c r="H893" s="1"/>
      <c r="I893" s="1"/>
      <c r="J893" s="1"/>
      <c r="K893" s="1"/>
      <c r="L893" s="8"/>
      <c r="M893" s="1"/>
      <c r="N893" s="1"/>
      <c r="O893" s="1"/>
      <c r="P893" s="1"/>
      <c r="Q893" s="1"/>
      <c r="R893" s="8"/>
      <c r="S893" s="1"/>
      <c r="T893" s="1"/>
      <c r="U893" s="1"/>
      <c r="V893" s="1"/>
      <c r="W893" s="8"/>
      <c r="X893" s="1"/>
      <c r="Y893" s="1"/>
      <c r="Z893" s="1"/>
      <c r="AA893" s="1"/>
      <c r="AB893" s="1"/>
      <c r="AC893" s="8"/>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row>
    <row r="894" spans="1:57" ht="14.25" customHeight="1" x14ac:dyDescent="0.75">
      <c r="A894" s="8"/>
      <c r="B894" s="1"/>
      <c r="C894" s="1"/>
      <c r="D894" s="1"/>
      <c r="E894" s="1"/>
      <c r="F894" s="1"/>
      <c r="G894" s="1"/>
      <c r="H894" s="1"/>
      <c r="I894" s="1"/>
      <c r="J894" s="1"/>
      <c r="K894" s="1"/>
      <c r="L894" s="8"/>
      <c r="M894" s="1"/>
      <c r="N894" s="1"/>
      <c r="O894" s="1"/>
      <c r="P894" s="1"/>
      <c r="Q894" s="1"/>
      <c r="R894" s="8"/>
      <c r="S894" s="1"/>
      <c r="T894" s="1"/>
      <c r="U894" s="1"/>
      <c r="V894" s="1"/>
      <c r="W894" s="8"/>
      <c r="X894" s="1"/>
      <c r="Y894" s="1"/>
      <c r="Z894" s="1"/>
      <c r="AA894" s="1"/>
      <c r="AB894" s="1"/>
      <c r="AC894" s="8"/>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row>
    <row r="895" spans="1:57" ht="14.25" customHeight="1" x14ac:dyDescent="0.75">
      <c r="A895" s="8"/>
      <c r="B895" s="1"/>
      <c r="C895" s="1"/>
      <c r="D895" s="1"/>
      <c r="E895" s="1"/>
      <c r="F895" s="1"/>
      <c r="G895" s="1"/>
      <c r="H895" s="1"/>
      <c r="I895" s="1"/>
      <c r="J895" s="1"/>
      <c r="K895" s="1"/>
      <c r="L895" s="8"/>
      <c r="M895" s="1"/>
      <c r="N895" s="1"/>
      <c r="O895" s="1"/>
      <c r="P895" s="1"/>
      <c r="Q895" s="1"/>
      <c r="R895" s="8"/>
      <c r="S895" s="1"/>
      <c r="T895" s="1"/>
      <c r="U895" s="1"/>
      <c r="V895" s="1"/>
      <c r="W895" s="8"/>
      <c r="X895" s="1"/>
      <c r="Y895" s="1"/>
      <c r="Z895" s="1"/>
      <c r="AA895" s="1"/>
      <c r="AB895" s="1"/>
      <c r="AC895" s="8"/>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row>
    <row r="896" spans="1:57" ht="14.25" customHeight="1" x14ac:dyDescent="0.75">
      <c r="A896" s="8"/>
      <c r="B896" s="1"/>
      <c r="C896" s="1"/>
      <c r="D896" s="1"/>
      <c r="E896" s="1"/>
      <c r="F896" s="1"/>
      <c r="G896" s="1"/>
      <c r="H896" s="1"/>
      <c r="I896" s="1"/>
      <c r="J896" s="1"/>
      <c r="K896" s="1"/>
      <c r="L896" s="8"/>
      <c r="M896" s="1"/>
      <c r="N896" s="1"/>
      <c r="O896" s="1"/>
      <c r="P896" s="1"/>
      <c r="Q896" s="1"/>
      <c r="R896" s="8"/>
      <c r="S896" s="1"/>
      <c r="T896" s="1"/>
      <c r="U896" s="1"/>
      <c r="V896" s="1"/>
      <c r="W896" s="8"/>
      <c r="X896" s="1"/>
      <c r="Y896" s="1"/>
      <c r="Z896" s="1"/>
      <c r="AA896" s="1"/>
      <c r="AB896" s="1"/>
      <c r="AC896" s="8"/>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row>
    <row r="897" spans="1:57" ht="14.25" customHeight="1" x14ac:dyDescent="0.75">
      <c r="A897" s="8"/>
      <c r="B897" s="1"/>
      <c r="C897" s="1"/>
      <c r="D897" s="1"/>
      <c r="E897" s="1"/>
      <c r="F897" s="1"/>
      <c r="G897" s="1"/>
      <c r="H897" s="1"/>
      <c r="I897" s="1"/>
      <c r="J897" s="1"/>
      <c r="K897" s="1"/>
      <c r="L897" s="8"/>
      <c r="M897" s="1"/>
      <c r="N897" s="1"/>
      <c r="O897" s="1"/>
      <c r="P897" s="1"/>
      <c r="Q897" s="1"/>
      <c r="R897" s="8"/>
      <c r="S897" s="1"/>
      <c r="T897" s="1"/>
      <c r="U897" s="1"/>
      <c r="V897" s="1"/>
      <c r="W897" s="8"/>
      <c r="X897" s="1"/>
      <c r="Y897" s="1"/>
      <c r="Z897" s="1"/>
      <c r="AA897" s="1"/>
      <c r="AB897" s="1"/>
      <c r="AC897" s="8"/>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row>
    <row r="898" spans="1:57" ht="14.25" customHeight="1" x14ac:dyDescent="0.75">
      <c r="A898" s="8"/>
      <c r="B898" s="1"/>
      <c r="C898" s="1"/>
      <c r="D898" s="1"/>
      <c r="E898" s="1"/>
      <c r="F898" s="1"/>
      <c r="G898" s="1"/>
      <c r="H898" s="1"/>
      <c r="I898" s="1"/>
      <c r="J898" s="1"/>
      <c r="K898" s="1"/>
      <c r="L898" s="8"/>
      <c r="M898" s="1"/>
      <c r="N898" s="1"/>
      <c r="O898" s="1"/>
      <c r="P898" s="1"/>
      <c r="Q898" s="1"/>
      <c r="R898" s="8"/>
      <c r="S898" s="1"/>
      <c r="T898" s="1"/>
      <c r="U898" s="1"/>
      <c r="V898" s="1"/>
      <c r="W898" s="8"/>
      <c r="X898" s="1"/>
      <c r="Y898" s="1"/>
      <c r="Z898" s="1"/>
      <c r="AA898" s="1"/>
      <c r="AB898" s="1"/>
      <c r="AC898" s="8"/>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row>
    <row r="899" spans="1:57" ht="14.25" customHeight="1" x14ac:dyDescent="0.75">
      <c r="A899" s="8"/>
      <c r="B899" s="1"/>
      <c r="C899" s="1"/>
      <c r="D899" s="1"/>
      <c r="E899" s="1"/>
      <c r="F899" s="1"/>
      <c r="G899" s="1"/>
      <c r="H899" s="1"/>
      <c r="I899" s="1"/>
      <c r="J899" s="1"/>
      <c r="K899" s="1"/>
      <c r="L899" s="8"/>
      <c r="M899" s="1"/>
      <c r="N899" s="1"/>
      <c r="O899" s="1"/>
      <c r="P899" s="1"/>
      <c r="Q899" s="1"/>
      <c r="R899" s="8"/>
      <c r="S899" s="1"/>
      <c r="T899" s="1"/>
      <c r="U899" s="1"/>
      <c r="V899" s="1"/>
      <c r="W899" s="8"/>
      <c r="X899" s="1"/>
      <c r="Y899" s="1"/>
      <c r="Z899" s="1"/>
      <c r="AA899" s="1"/>
      <c r="AB899" s="1"/>
      <c r="AC899" s="8"/>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row>
    <row r="900" spans="1:57" ht="14.25" customHeight="1" x14ac:dyDescent="0.75">
      <c r="A900" s="8"/>
      <c r="B900" s="1"/>
      <c r="C900" s="1"/>
      <c r="D900" s="1"/>
      <c r="E900" s="1"/>
      <c r="F900" s="1"/>
      <c r="G900" s="1"/>
      <c r="H900" s="1"/>
      <c r="I900" s="1"/>
      <c r="J900" s="1"/>
      <c r="K900" s="1"/>
      <c r="L900" s="8"/>
      <c r="M900" s="1"/>
      <c r="N900" s="1"/>
      <c r="O900" s="1"/>
      <c r="P900" s="1"/>
      <c r="Q900" s="1"/>
      <c r="R900" s="8"/>
      <c r="S900" s="1"/>
      <c r="T900" s="1"/>
      <c r="U900" s="1"/>
      <c r="V900" s="1"/>
      <c r="W900" s="8"/>
      <c r="X900" s="1"/>
      <c r="Y900" s="1"/>
      <c r="Z900" s="1"/>
      <c r="AA900" s="1"/>
      <c r="AB900" s="1"/>
      <c r="AC900" s="8"/>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row>
    <row r="901" spans="1:57" ht="14.25" customHeight="1" x14ac:dyDescent="0.75">
      <c r="A901" s="8"/>
      <c r="B901" s="1"/>
      <c r="C901" s="1"/>
      <c r="D901" s="1"/>
      <c r="E901" s="1"/>
      <c r="F901" s="1"/>
      <c r="G901" s="1"/>
      <c r="H901" s="1"/>
      <c r="I901" s="1"/>
      <c r="J901" s="1"/>
      <c r="K901" s="1"/>
      <c r="L901" s="8"/>
      <c r="M901" s="1"/>
      <c r="N901" s="1"/>
      <c r="O901" s="1"/>
      <c r="P901" s="1"/>
      <c r="Q901" s="1"/>
      <c r="R901" s="8"/>
      <c r="S901" s="1"/>
      <c r="T901" s="1"/>
      <c r="U901" s="1"/>
      <c r="V901" s="1"/>
      <c r="W901" s="8"/>
      <c r="X901" s="1"/>
      <c r="Y901" s="1"/>
      <c r="Z901" s="1"/>
      <c r="AA901" s="1"/>
      <c r="AB901" s="1"/>
      <c r="AC901" s="8"/>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row>
    <row r="902" spans="1:57" ht="14.25" customHeight="1" x14ac:dyDescent="0.75">
      <c r="A902" s="8"/>
      <c r="B902" s="1"/>
      <c r="C902" s="1"/>
      <c r="D902" s="1"/>
      <c r="E902" s="1"/>
      <c r="F902" s="1"/>
      <c r="G902" s="1"/>
      <c r="H902" s="1"/>
      <c r="I902" s="1"/>
      <c r="J902" s="1"/>
      <c r="K902" s="1"/>
      <c r="L902" s="8"/>
      <c r="M902" s="1"/>
      <c r="N902" s="1"/>
      <c r="O902" s="1"/>
      <c r="P902" s="1"/>
      <c r="Q902" s="1"/>
      <c r="R902" s="8"/>
      <c r="S902" s="1"/>
      <c r="T902" s="1"/>
      <c r="U902" s="1"/>
      <c r="V902" s="1"/>
      <c r="W902" s="8"/>
      <c r="X902" s="1"/>
      <c r="Y902" s="1"/>
      <c r="Z902" s="1"/>
      <c r="AA902" s="1"/>
      <c r="AB902" s="1"/>
      <c r="AC902" s="8"/>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row>
    <row r="903" spans="1:57" ht="14.25" customHeight="1" x14ac:dyDescent="0.75">
      <c r="A903" s="8"/>
      <c r="B903" s="1"/>
      <c r="C903" s="1"/>
      <c r="D903" s="1"/>
      <c r="E903" s="1"/>
      <c r="F903" s="1"/>
      <c r="G903" s="1"/>
      <c r="H903" s="1"/>
      <c r="I903" s="1"/>
      <c r="J903" s="1"/>
      <c r="K903" s="1"/>
      <c r="L903" s="8"/>
      <c r="M903" s="1"/>
      <c r="N903" s="1"/>
      <c r="O903" s="1"/>
      <c r="P903" s="1"/>
      <c r="Q903" s="1"/>
      <c r="R903" s="8"/>
      <c r="S903" s="1"/>
      <c r="T903" s="1"/>
      <c r="U903" s="1"/>
      <c r="V903" s="1"/>
      <c r="W903" s="8"/>
      <c r="X903" s="1"/>
      <c r="Y903" s="1"/>
      <c r="Z903" s="1"/>
      <c r="AA903" s="1"/>
      <c r="AB903" s="1"/>
      <c r="AC903" s="8"/>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row>
    <row r="904" spans="1:57" ht="14.25" customHeight="1" x14ac:dyDescent="0.75">
      <c r="A904" s="8"/>
      <c r="B904" s="1"/>
      <c r="C904" s="1"/>
      <c r="D904" s="1"/>
      <c r="E904" s="1"/>
      <c r="F904" s="1"/>
      <c r="G904" s="1"/>
      <c r="H904" s="1"/>
      <c r="I904" s="1"/>
      <c r="J904" s="1"/>
      <c r="K904" s="1"/>
      <c r="L904" s="8"/>
      <c r="M904" s="1"/>
      <c r="N904" s="1"/>
      <c r="O904" s="1"/>
      <c r="P904" s="1"/>
      <c r="Q904" s="1"/>
      <c r="R904" s="8"/>
      <c r="S904" s="1"/>
      <c r="T904" s="1"/>
      <c r="U904" s="1"/>
      <c r="V904" s="1"/>
      <c r="W904" s="8"/>
      <c r="X904" s="1"/>
      <c r="Y904" s="1"/>
      <c r="Z904" s="1"/>
      <c r="AA904" s="1"/>
      <c r="AB904" s="1"/>
      <c r="AC904" s="8"/>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row>
    <row r="905" spans="1:57" ht="14.25" customHeight="1" x14ac:dyDescent="0.75">
      <c r="A905" s="8"/>
      <c r="B905" s="1"/>
      <c r="C905" s="1"/>
      <c r="D905" s="1"/>
      <c r="E905" s="1"/>
      <c r="F905" s="1"/>
      <c r="G905" s="1"/>
      <c r="H905" s="1"/>
      <c r="I905" s="1"/>
      <c r="J905" s="1"/>
      <c r="K905" s="1"/>
      <c r="L905" s="8"/>
      <c r="M905" s="1"/>
      <c r="N905" s="1"/>
      <c r="O905" s="1"/>
      <c r="P905" s="1"/>
      <c r="Q905" s="1"/>
      <c r="R905" s="8"/>
      <c r="S905" s="1"/>
      <c r="T905" s="1"/>
      <c r="U905" s="1"/>
      <c r="V905" s="1"/>
      <c r="W905" s="8"/>
      <c r="X905" s="1"/>
      <c r="Y905" s="1"/>
      <c r="Z905" s="1"/>
      <c r="AA905" s="1"/>
      <c r="AB905" s="1"/>
      <c r="AC905" s="8"/>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row>
    <row r="906" spans="1:57" ht="14.25" customHeight="1" x14ac:dyDescent="0.75">
      <c r="A906" s="8"/>
      <c r="B906" s="1"/>
      <c r="C906" s="1"/>
      <c r="D906" s="1"/>
      <c r="E906" s="1"/>
      <c r="F906" s="1"/>
      <c r="G906" s="1"/>
      <c r="H906" s="1"/>
      <c r="I906" s="1"/>
      <c r="J906" s="1"/>
      <c r="K906" s="1"/>
      <c r="L906" s="8"/>
      <c r="M906" s="1"/>
      <c r="N906" s="1"/>
      <c r="O906" s="1"/>
      <c r="P906" s="1"/>
      <c r="Q906" s="1"/>
      <c r="R906" s="8"/>
      <c r="S906" s="1"/>
      <c r="T906" s="1"/>
      <c r="U906" s="1"/>
      <c r="V906" s="1"/>
      <c r="W906" s="8"/>
      <c r="X906" s="1"/>
      <c r="Y906" s="1"/>
      <c r="Z906" s="1"/>
      <c r="AA906" s="1"/>
      <c r="AB906" s="1"/>
      <c r="AC906" s="8"/>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row>
    <row r="907" spans="1:57" ht="14.25" customHeight="1" x14ac:dyDescent="0.75">
      <c r="A907" s="8"/>
      <c r="B907" s="1"/>
      <c r="C907" s="1"/>
      <c r="D907" s="1"/>
      <c r="E907" s="1"/>
      <c r="F907" s="1"/>
      <c r="G907" s="1"/>
      <c r="H907" s="1"/>
      <c r="I907" s="1"/>
      <c r="J907" s="1"/>
      <c r="K907" s="1"/>
      <c r="L907" s="8"/>
      <c r="M907" s="1"/>
      <c r="N907" s="1"/>
      <c r="O907" s="1"/>
      <c r="P907" s="1"/>
      <c r="Q907" s="1"/>
      <c r="R907" s="8"/>
      <c r="S907" s="1"/>
      <c r="T907" s="1"/>
      <c r="U907" s="1"/>
      <c r="V907" s="1"/>
      <c r="W907" s="8"/>
      <c r="X907" s="1"/>
      <c r="Y907" s="1"/>
      <c r="Z907" s="1"/>
      <c r="AA907" s="1"/>
      <c r="AB907" s="1"/>
      <c r="AC907" s="8"/>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row>
    <row r="908" spans="1:57" ht="14.25" customHeight="1" x14ac:dyDescent="0.75">
      <c r="A908" s="8"/>
      <c r="B908" s="1"/>
      <c r="C908" s="1"/>
      <c r="D908" s="1"/>
      <c r="E908" s="1"/>
      <c r="F908" s="1"/>
      <c r="G908" s="1"/>
      <c r="H908" s="1"/>
      <c r="I908" s="1"/>
      <c r="J908" s="1"/>
      <c r="K908" s="1"/>
      <c r="L908" s="8"/>
      <c r="M908" s="1"/>
      <c r="N908" s="1"/>
      <c r="O908" s="1"/>
      <c r="P908" s="1"/>
      <c r="Q908" s="1"/>
      <c r="R908" s="8"/>
      <c r="S908" s="1"/>
      <c r="T908" s="1"/>
      <c r="U908" s="1"/>
      <c r="V908" s="1"/>
      <c r="W908" s="8"/>
      <c r="X908" s="1"/>
      <c r="Y908" s="1"/>
      <c r="Z908" s="1"/>
      <c r="AA908" s="1"/>
      <c r="AB908" s="1"/>
      <c r="AC908" s="8"/>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row>
    <row r="909" spans="1:57" ht="14.25" customHeight="1" x14ac:dyDescent="0.75">
      <c r="A909" s="8"/>
      <c r="B909" s="1"/>
      <c r="C909" s="1"/>
      <c r="D909" s="1"/>
      <c r="E909" s="1"/>
      <c r="F909" s="1"/>
      <c r="G909" s="1"/>
      <c r="H909" s="1"/>
      <c r="I909" s="1"/>
      <c r="J909" s="1"/>
      <c r="K909" s="1"/>
      <c r="L909" s="8"/>
      <c r="M909" s="1"/>
      <c r="N909" s="1"/>
      <c r="O909" s="1"/>
      <c r="P909" s="1"/>
      <c r="Q909" s="1"/>
      <c r="R909" s="8"/>
      <c r="S909" s="1"/>
      <c r="T909" s="1"/>
      <c r="U909" s="1"/>
      <c r="V909" s="1"/>
      <c r="W909" s="8"/>
      <c r="X909" s="1"/>
      <c r="Y909" s="1"/>
      <c r="Z909" s="1"/>
      <c r="AA909" s="1"/>
      <c r="AB909" s="1"/>
      <c r="AC909" s="8"/>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row>
    <row r="910" spans="1:57" ht="14.25" customHeight="1" x14ac:dyDescent="0.75">
      <c r="A910" s="8"/>
      <c r="B910" s="1"/>
      <c r="C910" s="1"/>
      <c r="D910" s="1"/>
      <c r="E910" s="1"/>
      <c r="F910" s="1"/>
      <c r="G910" s="1"/>
      <c r="H910" s="1"/>
      <c r="I910" s="1"/>
      <c r="J910" s="1"/>
      <c r="K910" s="1"/>
      <c r="L910" s="8"/>
      <c r="M910" s="1"/>
      <c r="N910" s="1"/>
      <c r="O910" s="1"/>
      <c r="P910" s="1"/>
      <c r="Q910" s="1"/>
      <c r="R910" s="8"/>
      <c r="S910" s="1"/>
      <c r="T910" s="1"/>
      <c r="U910" s="1"/>
      <c r="V910" s="1"/>
      <c r="W910" s="8"/>
      <c r="X910" s="1"/>
      <c r="Y910" s="1"/>
      <c r="Z910" s="1"/>
      <c r="AA910" s="1"/>
      <c r="AB910" s="1"/>
      <c r="AC910" s="8"/>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row>
    <row r="911" spans="1:57" ht="14.25" customHeight="1" x14ac:dyDescent="0.75">
      <c r="A911" s="8"/>
      <c r="B911" s="1"/>
      <c r="C911" s="1"/>
      <c r="D911" s="1"/>
      <c r="E911" s="1"/>
      <c r="F911" s="1"/>
      <c r="G911" s="1"/>
      <c r="H911" s="1"/>
      <c r="I911" s="1"/>
      <c r="J911" s="1"/>
      <c r="K911" s="1"/>
      <c r="L911" s="8"/>
      <c r="M911" s="1"/>
      <c r="N911" s="1"/>
      <c r="O911" s="1"/>
      <c r="P911" s="1"/>
      <c r="Q911" s="1"/>
      <c r="R911" s="8"/>
      <c r="S911" s="1"/>
      <c r="T911" s="1"/>
      <c r="U911" s="1"/>
      <c r="V911" s="1"/>
      <c r="W911" s="8"/>
      <c r="X911" s="1"/>
      <c r="Y911" s="1"/>
      <c r="Z911" s="1"/>
      <c r="AA911" s="1"/>
      <c r="AB911" s="1"/>
      <c r="AC911" s="8"/>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row>
    <row r="912" spans="1:57" ht="14.25" customHeight="1" x14ac:dyDescent="0.75">
      <c r="A912" s="8"/>
      <c r="B912" s="1"/>
      <c r="C912" s="1"/>
      <c r="D912" s="1"/>
      <c r="E912" s="1"/>
      <c r="F912" s="1"/>
      <c r="G912" s="1"/>
      <c r="H912" s="1"/>
      <c r="I912" s="1"/>
      <c r="J912" s="1"/>
      <c r="K912" s="1"/>
      <c r="L912" s="8"/>
      <c r="M912" s="1"/>
      <c r="N912" s="1"/>
      <c r="O912" s="1"/>
      <c r="P912" s="1"/>
      <c r="Q912" s="1"/>
      <c r="R912" s="8"/>
      <c r="S912" s="1"/>
      <c r="T912" s="1"/>
      <c r="U912" s="1"/>
      <c r="V912" s="1"/>
      <c r="W912" s="8"/>
      <c r="X912" s="1"/>
      <c r="Y912" s="1"/>
      <c r="Z912" s="1"/>
      <c r="AA912" s="1"/>
      <c r="AB912" s="1"/>
      <c r="AC912" s="8"/>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row>
    <row r="913" spans="1:57" ht="14.25" customHeight="1" x14ac:dyDescent="0.75">
      <c r="A913" s="8"/>
      <c r="B913" s="1"/>
      <c r="C913" s="1"/>
      <c r="D913" s="1"/>
      <c r="E913" s="1"/>
      <c r="F913" s="1"/>
      <c r="G913" s="1"/>
      <c r="H913" s="1"/>
      <c r="I913" s="1"/>
      <c r="J913" s="1"/>
      <c r="K913" s="1"/>
      <c r="L913" s="8"/>
      <c r="M913" s="1"/>
      <c r="N913" s="1"/>
      <c r="O913" s="1"/>
      <c r="P913" s="1"/>
      <c r="Q913" s="1"/>
      <c r="R913" s="8"/>
      <c r="S913" s="1"/>
      <c r="T913" s="1"/>
      <c r="U913" s="1"/>
      <c r="V913" s="1"/>
      <c r="W913" s="8"/>
      <c r="X913" s="1"/>
      <c r="Y913" s="1"/>
      <c r="Z913" s="1"/>
      <c r="AA913" s="1"/>
      <c r="AB913" s="1"/>
      <c r="AC913" s="8"/>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row>
    <row r="914" spans="1:57" ht="14.25" customHeight="1" x14ac:dyDescent="0.75">
      <c r="A914" s="8"/>
      <c r="B914" s="1"/>
      <c r="C914" s="1"/>
      <c r="D914" s="1"/>
      <c r="E914" s="1"/>
      <c r="F914" s="1"/>
      <c r="G914" s="1"/>
      <c r="H914" s="1"/>
      <c r="I914" s="1"/>
      <c r="J914" s="1"/>
      <c r="K914" s="1"/>
      <c r="L914" s="8"/>
      <c r="M914" s="1"/>
      <c r="N914" s="1"/>
      <c r="O914" s="1"/>
      <c r="P914" s="1"/>
      <c r="Q914" s="1"/>
      <c r="R914" s="8"/>
      <c r="S914" s="1"/>
      <c r="T914" s="1"/>
      <c r="U914" s="1"/>
      <c r="V914" s="1"/>
      <c r="W914" s="8"/>
      <c r="X914" s="1"/>
      <c r="Y914" s="1"/>
      <c r="Z914" s="1"/>
      <c r="AA914" s="1"/>
      <c r="AB914" s="1"/>
      <c r="AC914" s="8"/>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row>
    <row r="915" spans="1:57" ht="14.25" customHeight="1" x14ac:dyDescent="0.75">
      <c r="A915" s="8"/>
      <c r="B915" s="1"/>
      <c r="C915" s="1"/>
      <c r="D915" s="1"/>
      <c r="E915" s="1"/>
      <c r="F915" s="1"/>
      <c r="G915" s="1"/>
      <c r="H915" s="1"/>
      <c r="I915" s="1"/>
      <c r="J915" s="1"/>
      <c r="K915" s="1"/>
      <c r="L915" s="8"/>
      <c r="M915" s="1"/>
      <c r="N915" s="1"/>
      <c r="O915" s="1"/>
      <c r="P915" s="1"/>
      <c r="Q915" s="1"/>
      <c r="R915" s="8"/>
      <c r="S915" s="1"/>
      <c r="T915" s="1"/>
      <c r="U915" s="1"/>
      <c r="V915" s="1"/>
      <c r="W915" s="8"/>
      <c r="X915" s="1"/>
      <c r="Y915" s="1"/>
      <c r="Z915" s="1"/>
      <c r="AA915" s="1"/>
      <c r="AB915" s="1"/>
      <c r="AC915" s="8"/>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row>
    <row r="916" spans="1:57" ht="14.25" customHeight="1" x14ac:dyDescent="0.75">
      <c r="A916" s="8"/>
      <c r="B916" s="1"/>
      <c r="C916" s="1"/>
      <c r="D916" s="1"/>
      <c r="E916" s="1"/>
      <c r="F916" s="1"/>
      <c r="G916" s="1"/>
      <c r="H916" s="1"/>
      <c r="I916" s="1"/>
      <c r="J916" s="1"/>
      <c r="K916" s="1"/>
      <c r="L916" s="8"/>
      <c r="M916" s="1"/>
      <c r="N916" s="1"/>
      <c r="O916" s="1"/>
      <c r="P916" s="1"/>
      <c r="Q916" s="1"/>
      <c r="R916" s="8"/>
      <c r="S916" s="1"/>
      <c r="T916" s="1"/>
      <c r="U916" s="1"/>
      <c r="V916" s="1"/>
      <c r="W916" s="8"/>
      <c r="X916" s="1"/>
      <c r="Y916" s="1"/>
      <c r="Z916" s="1"/>
      <c r="AA916" s="1"/>
      <c r="AB916" s="1"/>
      <c r="AC916" s="8"/>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row>
    <row r="917" spans="1:57" ht="14.25" customHeight="1" x14ac:dyDescent="0.75">
      <c r="A917" s="8"/>
      <c r="B917" s="1"/>
      <c r="C917" s="1"/>
      <c r="D917" s="1"/>
      <c r="E917" s="1"/>
      <c r="F917" s="1"/>
      <c r="G917" s="1"/>
      <c r="H917" s="1"/>
      <c r="I917" s="1"/>
      <c r="J917" s="1"/>
      <c r="K917" s="1"/>
      <c r="L917" s="8"/>
      <c r="M917" s="1"/>
      <c r="N917" s="1"/>
      <c r="O917" s="1"/>
      <c r="P917" s="1"/>
      <c r="Q917" s="1"/>
      <c r="R917" s="8"/>
      <c r="S917" s="1"/>
      <c r="T917" s="1"/>
      <c r="U917" s="1"/>
      <c r="V917" s="1"/>
      <c r="W917" s="8"/>
      <c r="X917" s="1"/>
      <c r="Y917" s="1"/>
      <c r="Z917" s="1"/>
      <c r="AA917" s="1"/>
      <c r="AB917" s="1"/>
      <c r="AC917" s="8"/>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row>
    <row r="918" spans="1:57" ht="14.25" customHeight="1" x14ac:dyDescent="0.75">
      <c r="A918" s="8"/>
      <c r="B918" s="1"/>
      <c r="C918" s="1"/>
      <c r="D918" s="1"/>
      <c r="E918" s="1"/>
      <c r="F918" s="1"/>
      <c r="G918" s="1"/>
      <c r="H918" s="1"/>
      <c r="I918" s="1"/>
      <c r="J918" s="1"/>
      <c r="K918" s="1"/>
      <c r="L918" s="8"/>
      <c r="M918" s="1"/>
      <c r="N918" s="1"/>
      <c r="O918" s="1"/>
      <c r="P918" s="1"/>
      <c r="Q918" s="1"/>
      <c r="R918" s="8"/>
      <c r="S918" s="1"/>
      <c r="T918" s="1"/>
      <c r="U918" s="1"/>
      <c r="V918" s="1"/>
      <c r="W918" s="8"/>
      <c r="X918" s="1"/>
      <c r="Y918" s="1"/>
      <c r="Z918" s="1"/>
      <c r="AA918" s="1"/>
      <c r="AB918" s="1"/>
      <c r="AC918" s="8"/>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row>
    <row r="919" spans="1:57" ht="14.25" customHeight="1" x14ac:dyDescent="0.75">
      <c r="A919" s="8"/>
      <c r="B919" s="1"/>
      <c r="C919" s="1"/>
      <c r="D919" s="1"/>
      <c r="E919" s="1"/>
      <c r="F919" s="1"/>
      <c r="G919" s="1"/>
      <c r="H919" s="1"/>
      <c r="I919" s="1"/>
      <c r="J919" s="1"/>
      <c r="K919" s="1"/>
      <c r="L919" s="8"/>
      <c r="M919" s="1"/>
      <c r="N919" s="1"/>
      <c r="O919" s="1"/>
      <c r="P919" s="1"/>
      <c r="Q919" s="1"/>
      <c r="R919" s="8"/>
      <c r="S919" s="1"/>
      <c r="T919" s="1"/>
      <c r="U919" s="1"/>
      <c r="V919" s="1"/>
      <c r="W919" s="8"/>
      <c r="X919" s="1"/>
      <c r="Y919" s="1"/>
      <c r="Z919" s="1"/>
      <c r="AA919" s="1"/>
      <c r="AB919" s="1"/>
      <c r="AC919" s="8"/>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row>
    <row r="920" spans="1:57" ht="14.25" customHeight="1" x14ac:dyDescent="0.75">
      <c r="A920" s="8"/>
      <c r="B920" s="1"/>
      <c r="C920" s="1"/>
      <c r="D920" s="1"/>
      <c r="E920" s="1"/>
      <c r="F920" s="1"/>
      <c r="G920" s="1"/>
      <c r="H920" s="1"/>
      <c r="I920" s="1"/>
      <c r="J920" s="1"/>
      <c r="K920" s="1"/>
      <c r="L920" s="8"/>
      <c r="M920" s="1"/>
      <c r="N920" s="1"/>
      <c r="O920" s="1"/>
      <c r="P920" s="1"/>
      <c r="Q920" s="1"/>
      <c r="R920" s="8"/>
      <c r="S920" s="1"/>
      <c r="T920" s="1"/>
      <c r="U920" s="1"/>
      <c r="V920" s="1"/>
      <c r="W920" s="8"/>
      <c r="X920" s="1"/>
      <c r="Y920" s="1"/>
      <c r="Z920" s="1"/>
      <c r="AA920" s="1"/>
      <c r="AB920" s="1"/>
      <c r="AC920" s="8"/>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row>
    <row r="921" spans="1:57" ht="14.25" customHeight="1" x14ac:dyDescent="0.75">
      <c r="A921" s="8"/>
      <c r="B921" s="1"/>
      <c r="C921" s="1"/>
      <c r="D921" s="1"/>
      <c r="E921" s="1"/>
      <c r="F921" s="1"/>
      <c r="G921" s="1"/>
      <c r="H921" s="1"/>
      <c r="I921" s="1"/>
      <c r="J921" s="1"/>
      <c r="K921" s="1"/>
      <c r="L921" s="8"/>
      <c r="M921" s="1"/>
      <c r="N921" s="1"/>
      <c r="O921" s="1"/>
      <c r="P921" s="1"/>
      <c r="Q921" s="1"/>
      <c r="R921" s="8"/>
      <c r="S921" s="1"/>
      <c r="T921" s="1"/>
      <c r="U921" s="1"/>
      <c r="V921" s="1"/>
      <c r="W921" s="8"/>
      <c r="X921" s="1"/>
      <c r="Y921" s="1"/>
      <c r="Z921" s="1"/>
      <c r="AA921" s="1"/>
      <c r="AB921" s="1"/>
      <c r="AC921" s="8"/>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row>
    <row r="922" spans="1:57" ht="14.25" customHeight="1" x14ac:dyDescent="0.75">
      <c r="A922" s="8"/>
      <c r="B922" s="1"/>
      <c r="C922" s="1"/>
      <c r="D922" s="1"/>
      <c r="E922" s="1"/>
      <c r="F922" s="1"/>
      <c r="G922" s="1"/>
      <c r="H922" s="1"/>
      <c r="I922" s="1"/>
      <c r="J922" s="1"/>
      <c r="K922" s="1"/>
      <c r="L922" s="8"/>
      <c r="M922" s="1"/>
      <c r="N922" s="1"/>
      <c r="O922" s="1"/>
      <c r="P922" s="1"/>
      <c r="Q922" s="1"/>
      <c r="R922" s="8"/>
      <c r="S922" s="1"/>
      <c r="T922" s="1"/>
      <c r="U922" s="1"/>
      <c r="V922" s="1"/>
      <c r="W922" s="8"/>
      <c r="X922" s="1"/>
      <c r="Y922" s="1"/>
      <c r="Z922" s="1"/>
      <c r="AA922" s="1"/>
      <c r="AB922" s="1"/>
      <c r="AC922" s="8"/>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row>
    <row r="923" spans="1:57" ht="14.25" customHeight="1" x14ac:dyDescent="0.75">
      <c r="A923" s="8"/>
      <c r="B923" s="1"/>
      <c r="C923" s="1"/>
      <c r="D923" s="1"/>
      <c r="E923" s="1"/>
      <c r="F923" s="1"/>
      <c r="G923" s="1"/>
      <c r="H923" s="1"/>
      <c r="I923" s="1"/>
      <c r="J923" s="1"/>
      <c r="K923" s="1"/>
      <c r="L923" s="8"/>
      <c r="M923" s="1"/>
      <c r="N923" s="1"/>
      <c r="O923" s="1"/>
      <c r="P923" s="1"/>
      <c r="Q923" s="1"/>
      <c r="R923" s="8"/>
      <c r="S923" s="1"/>
      <c r="T923" s="1"/>
      <c r="U923" s="1"/>
      <c r="V923" s="1"/>
      <c r="W923" s="8"/>
      <c r="X923" s="1"/>
      <c r="Y923" s="1"/>
      <c r="Z923" s="1"/>
      <c r="AA923" s="1"/>
      <c r="AB923" s="1"/>
      <c r="AC923" s="8"/>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row>
    <row r="924" spans="1:57" ht="14.25" customHeight="1" x14ac:dyDescent="0.75">
      <c r="A924" s="8"/>
      <c r="B924" s="1"/>
      <c r="C924" s="1"/>
      <c r="D924" s="1"/>
      <c r="E924" s="1"/>
      <c r="F924" s="1"/>
      <c r="G924" s="1"/>
      <c r="H924" s="1"/>
      <c r="I924" s="1"/>
      <c r="J924" s="1"/>
      <c r="K924" s="1"/>
      <c r="L924" s="8"/>
      <c r="M924" s="1"/>
      <c r="N924" s="1"/>
      <c r="O924" s="1"/>
      <c r="P924" s="1"/>
      <c r="Q924" s="1"/>
      <c r="R924" s="8"/>
      <c r="S924" s="1"/>
      <c r="T924" s="1"/>
      <c r="U924" s="1"/>
      <c r="V924" s="1"/>
      <c r="W924" s="8"/>
      <c r="X924" s="1"/>
      <c r="Y924" s="1"/>
      <c r="Z924" s="1"/>
      <c r="AA924" s="1"/>
      <c r="AB924" s="1"/>
      <c r="AC924" s="8"/>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row>
    <row r="925" spans="1:57" ht="14.25" customHeight="1" x14ac:dyDescent="0.75">
      <c r="A925" s="8"/>
      <c r="B925" s="1"/>
      <c r="C925" s="1"/>
      <c r="D925" s="1"/>
      <c r="E925" s="1"/>
      <c r="F925" s="1"/>
      <c r="G925" s="1"/>
      <c r="H925" s="1"/>
      <c r="I925" s="1"/>
      <c r="J925" s="1"/>
      <c r="K925" s="1"/>
      <c r="L925" s="8"/>
      <c r="M925" s="1"/>
      <c r="N925" s="1"/>
      <c r="O925" s="1"/>
      <c r="P925" s="1"/>
      <c r="Q925" s="1"/>
      <c r="R925" s="8"/>
      <c r="S925" s="1"/>
      <c r="T925" s="1"/>
      <c r="U925" s="1"/>
      <c r="V925" s="1"/>
      <c r="W925" s="8"/>
      <c r="X925" s="1"/>
      <c r="Y925" s="1"/>
      <c r="Z925" s="1"/>
      <c r="AA925" s="1"/>
      <c r="AB925" s="1"/>
      <c r="AC925" s="8"/>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row>
    <row r="926" spans="1:57" ht="14.25" customHeight="1" x14ac:dyDescent="0.75">
      <c r="A926" s="8"/>
      <c r="B926" s="1"/>
      <c r="C926" s="1"/>
      <c r="D926" s="1"/>
      <c r="E926" s="1"/>
      <c r="F926" s="1"/>
      <c r="G926" s="1"/>
      <c r="H926" s="1"/>
      <c r="I926" s="1"/>
      <c r="J926" s="1"/>
      <c r="K926" s="1"/>
      <c r="L926" s="8"/>
      <c r="M926" s="1"/>
      <c r="N926" s="1"/>
      <c r="O926" s="1"/>
      <c r="P926" s="1"/>
      <c r="Q926" s="1"/>
      <c r="R926" s="8"/>
      <c r="S926" s="1"/>
      <c r="T926" s="1"/>
      <c r="U926" s="1"/>
      <c r="V926" s="1"/>
      <c r="W926" s="8"/>
      <c r="X926" s="1"/>
      <c r="Y926" s="1"/>
      <c r="Z926" s="1"/>
      <c r="AA926" s="1"/>
      <c r="AB926" s="1"/>
      <c r="AC926" s="8"/>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row>
    <row r="927" spans="1:57" ht="14.25" customHeight="1" x14ac:dyDescent="0.75">
      <c r="A927" s="8"/>
      <c r="B927" s="1"/>
      <c r="C927" s="1"/>
      <c r="D927" s="1"/>
      <c r="E927" s="1"/>
      <c r="F927" s="1"/>
      <c r="G927" s="1"/>
      <c r="H927" s="1"/>
      <c r="I927" s="1"/>
      <c r="J927" s="1"/>
      <c r="K927" s="1"/>
      <c r="L927" s="8"/>
      <c r="M927" s="1"/>
      <c r="N927" s="1"/>
      <c r="O927" s="1"/>
      <c r="P927" s="1"/>
      <c r="Q927" s="1"/>
      <c r="R927" s="8"/>
      <c r="S927" s="1"/>
      <c r="T927" s="1"/>
      <c r="U927" s="1"/>
      <c r="V927" s="1"/>
      <c r="W927" s="8"/>
      <c r="X927" s="1"/>
      <c r="Y927" s="1"/>
      <c r="Z927" s="1"/>
      <c r="AA927" s="1"/>
      <c r="AB927" s="1"/>
      <c r="AC927" s="8"/>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row>
    <row r="928" spans="1:57" ht="14.25" customHeight="1" x14ac:dyDescent="0.75">
      <c r="A928" s="8"/>
      <c r="B928" s="1"/>
      <c r="C928" s="1"/>
      <c r="D928" s="1"/>
      <c r="E928" s="1"/>
      <c r="F928" s="1"/>
      <c r="G928" s="1"/>
      <c r="H928" s="1"/>
      <c r="I928" s="1"/>
      <c r="J928" s="1"/>
      <c r="K928" s="1"/>
      <c r="L928" s="8"/>
      <c r="M928" s="1"/>
      <c r="N928" s="1"/>
      <c r="O928" s="1"/>
      <c r="P928" s="1"/>
      <c r="Q928" s="1"/>
      <c r="R928" s="8"/>
      <c r="S928" s="1"/>
      <c r="T928" s="1"/>
      <c r="U928" s="1"/>
      <c r="V928" s="1"/>
      <c r="W928" s="8"/>
      <c r="X928" s="1"/>
      <c r="Y928" s="1"/>
      <c r="Z928" s="1"/>
      <c r="AA928" s="1"/>
      <c r="AB928" s="1"/>
      <c r="AC928" s="8"/>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row>
    <row r="929" spans="1:57" ht="14.25" customHeight="1" x14ac:dyDescent="0.75">
      <c r="A929" s="8"/>
      <c r="B929" s="1"/>
      <c r="C929" s="1"/>
      <c r="D929" s="1"/>
      <c r="E929" s="1"/>
      <c r="F929" s="1"/>
      <c r="G929" s="1"/>
      <c r="H929" s="1"/>
      <c r="I929" s="1"/>
      <c r="J929" s="1"/>
      <c r="K929" s="1"/>
      <c r="L929" s="8"/>
      <c r="M929" s="1"/>
      <c r="N929" s="1"/>
      <c r="O929" s="1"/>
      <c r="P929" s="1"/>
      <c r="Q929" s="1"/>
      <c r="R929" s="8"/>
      <c r="S929" s="1"/>
      <c r="T929" s="1"/>
      <c r="U929" s="1"/>
      <c r="V929" s="1"/>
      <c r="W929" s="8"/>
      <c r="X929" s="1"/>
      <c r="Y929" s="1"/>
      <c r="Z929" s="1"/>
      <c r="AA929" s="1"/>
      <c r="AB929" s="1"/>
      <c r="AC929" s="8"/>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row>
    <row r="930" spans="1:57" ht="14.25" customHeight="1" x14ac:dyDescent="0.75">
      <c r="A930" s="8"/>
      <c r="B930" s="1"/>
      <c r="C930" s="1"/>
      <c r="D930" s="1"/>
      <c r="E930" s="1"/>
      <c r="F930" s="1"/>
      <c r="G930" s="1"/>
      <c r="H930" s="1"/>
      <c r="I930" s="1"/>
      <c r="J930" s="1"/>
      <c r="K930" s="1"/>
      <c r="L930" s="8"/>
      <c r="M930" s="1"/>
      <c r="N930" s="1"/>
      <c r="O930" s="1"/>
      <c r="P930" s="1"/>
      <c r="Q930" s="1"/>
      <c r="R930" s="8"/>
      <c r="S930" s="1"/>
      <c r="T930" s="1"/>
      <c r="U930" s="1"/>
      <c r="V930" s="1"/>
      <c r="W930" s="8"/>
      <c r="X930" s="1"/>
      <c r="Y930" s="1"/>
      <c r="Z930" s="1"/>
      <c r="AA930" s="1"/>
      <c r="AB930" s="1"/>
      <c r="AC930" s="8"/>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row>
    <row r="931" spans="1:57" ht="14.25" customHeight="1" x14ac:dyDescent="0.75">
      <c r="A931" s="8"/>
      <c r="B931" s="1"/>
      <c r="C931" s="1"/>
      <c r="D931" s="1"/>
      <c r="E931" s="1"/>
      <c r="F931" s="1"/>
      <c r="G931" s="1"/>
      <c r="H931" s="1"/>
      <c r="I931" s="1"/>
      <c r="J931" s="1"/>
      <c r="K931" s="1"/>
      <c r="L931" s="8"/>
      <c r="M931" s="1"/>
      <c r="N931" s="1"/>
      <c r="O931" s="1"/>
      <c r="P931" s="1"/>
      <c r="Q931" s="1"/>
      <c r="R931" s="8"/>
      <c r="S931" s="1"/>
      <c r="T931" s="1"/>
      <c r="U931" s="1"/>
      <c r="V931" s="1"/>
      <c r="W931" s="8"/>
      <c r="X931" s="1"/>
      <c r="Y931" s="1"/>
      <c r="Z931" s="1"/>
      <c r="AA931" s="1"/>
      <c r="AB931" s="1"/>
      <c r="AC931" s="8"/>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row>
    <row r="932" spans="1:57" ht="14.25" customHeight="1" x14ac:dyDescent="0.75">
      <c r="A932" s="8"/>
      <c r="B932" s="1"/>
      <c r="C932" s="1"/>
      <c r="D932" s="1"/>
      <c r="E932" s="1"/>
      <c r="F932" s="1"/>
      <c r="G932" s="1"/>
      <c r="H932" s="1"/>
      <c r="I932" s="1"/>
      <c r="J932" s="1"/>
      <c r="K932" s="1"/>
      <c r="L932" s="8"/>
      <c r="M932" s="1"/>
      <c r="N932" s="1"/>
      <c r="O932" s="1"/>
      <c r="P932" s="1"/>
      <c r="Q932" s="1"/>
      <c r="R932" s="8"/>
      <c r="S932" s="1"/>
      <c r="T932" s="1"/>
      <c r="U932" s="1"/>
      <c r="V932" s="1"/>
      <c r="W932" s="8"/>
      <c r="X932" s="1"/>
      <c r="Y932" s="1"/>
      <c r="Z932" s="1"/>
      <c r="AA932" s="1"/>
      <c r="AB932" s="1"/>
      <c r="AC932" s="8"/>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row>
    <row r="933" spans="1:57" ht="14.25" customHeight="1" x14ac:dyDescent="0.75">
      <c r="A933" s="8"/>
      <c r="B933" s="1"/>
      <c r="C933" s="1"/>
      <c r="D933" s="1"/>
      <c r="E933" s="1"/>
      <c r="F933" s="1"/>
      <c r="G933" s="1"/>
      <c r="H933" s="1"/>
      <c r="I933" s="1"/>
      <c r="J933" s="1"/>
      <c r="K933" s="1"/>
      <c r="L933" s="8"/>
      <c r="M933" s="1"/>
      <c r="N933" s="1"/>
      <c r="O933" s="1"/>
      <c r="P933" s="1"/>
      <c r="Q933" s="1"/>
      <c r="R933" s="8"/>
      <c r="S933" s="1"/>
      <c r="T933" s="1"/>
      <c r="U933" s="1"/>
      <c r="V933" s="1"/>
      <c r="W933" s="8"/>
      <c r="X933" s="1"/>
      <c r="Y933" s="1"/>
      <c r="Z933" s="1"/>
      <c r="AA933" s="1"/>
      <c r="AB933" s="1"/>
      <c r="AC933" s="8"/>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row>
    <row r="934" spans="1:57" ht="14.25" customHeight="1" x14ac:dyDescent="0.75">
      <c r="A934" s="8"/>
      <c r="B934" s="1"/>
      <c r="C934" s="1"/>
      <c r="D934" s="1"/>
      <c r="E934" s="1"/>
      <c r="F934" s="1"/>
      <c r="G934" s="1"/>
      <c r="H934" s="1"/>
      <c r="I934" s="1"/>
      <c r="J934" s="1"/>
      <c r="K934" s="1"/>
      <c r="L934" s="8"/>
      <c r="M934" s="1"/>
      <c r="N934" s="1"/>
      <c r="O934" s="1"/>
      <c r="P934" s="1"/>
      <c r="Q934" s="1"/>
      <c r="R934" s="8"/>
      <c r="S934" s="1"/>
      <c r="T934" s="1"/>
      <c r="U934" s="1"/>
      <c r="V934" s="1"/>
      <c r="W934" s="8"/>
      <c r="X934" s="1"/>
      <c r="Y934" s="1"/>
      <c r="Z934" s="1"/>
      <c r="AA934" s="1"/>
      <c r="AB934" s="1"/>
      <c r="AC934" s="8"/>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row>
    <row r="935" spans="1:57" ht="14.25" customHeight="1" x14ac:dyDescent="0.75">
      <c r="A935" s="8"/>
      <c r="B935" s="1"/>
      <c r="C935" s="1"/>
      <c r="D935" s="1"/>
      <c r="E935" s="1"/>
      <c r="F935" s="1"/>
      <c r="G935" s="1"/>
      <c r="H935" s="1"/>
      <c r="I935" s="1"/>
      <c r="J935" s="1"/>
      <c r="K935" s="1"/>
      <c r="L935" s="8"/>
      <c r="M935" s="1"/>
      <c r="N935" s="1"/>
      <c r="O935" s="1"/>
      <c r="P935" s="1"/>
      <c r="Q935" s="1"/>
      <c r="R935" s="8"/>
      <c r="S935" s="1"/>
      <c r="T935" s="1"/>
      <c r="U935" s="1"/>
      <c r="V935" s="1"/>
      <c r="W935" s="8"/>
      <c r="X935" s="1"/>
      <c r="Y935" s="1"/>
      <c r="Z935" s="1"/>
      <c r="AA935" s="1"/>
      <c r="AB935" s="1"/>
      <c r="AC935" s="8"/>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row>
    <row r="936" spans="1:57" ht="14.25" customHeight="1" x14ac:dyDescent="0.75">
      <c r="A936" s="8"/>
      <c r="B936" s="1"/>
      <c r="C936" s="1"/>
      <c r="D936" s="1"/>
      <c r="E936" s="1"/>
      <c r="F936" s="1"/>
      <c r="G936" s="1"/>
      <c r="H936" s="1"/>
      <c r="I936" s="1"/>
      <c r="J936" s="1"/>
      <c r="K936" s="1"/>
      <c r="L936" s="8"/>
      <c r="M936" s="1"/>
      <c r="N936" s="1"/>
      <c r="O936" s="1"/>
      <c r="P936" s="1"/>
      <c r="Q936" s="1"/>
      <c r="R936" s="8"/>
      <c r="S936" s="1"/>
      <c r="T936" s="1"/>
      <c r="U936" s="1"/>
      <c r="V936" s="1"/>
      <c r="W936" s="8"/>
      <c r="X936" s="1"/>
      <c r="Y936" s="1"/>
      <c r="Z936" s="1"/>
      <c r="AA936" s="1"/>
      <c r="AB936" s="1"/>
      <c r="AC936" s="8"/>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row>
    <row r="937" spans="1:57" ht="14.25" customHeight="1" x14ac:dyDescent="0.75">
      <c r="A937" s="8"/>
      <c r="B937" s="1"/>
      <c r="C937" s="1"/>
      <c r="D937" s="1"/>
      <c r="E937" s="1"/>
      <c r="F937" s="1"/>
      <c r="G937" s="1"/>
      <c r="H937" s="1"/>
      <c r="I937" s="1"/>
      <c r="J937" s="1"/>
      <c r="K937" s="1"/>
      <c r="L937" s="8"/>
      <c r="M937" s="1"/>
      <c r="N937" s="1"/>
      <c r="O937" s="1"/>
      <c r="P937" s="1"/>
      <c r="Q937" s="1"/>
      <c r="R937" s="8"/>
      <c r="S937" s="1"/>
      <c r="T937" s="1"/>
      <c r="U937" s="1"/>
      <c r="V937" s="1"/>
      <c r="W937" s="8"/>
      <c r="X937" s="1"/>
      <c r="Y937" s="1"/>
      <c r="Z937" s="1"/>
      <c r="AA937" s="1"/>
      <c r="AB937" s="1"/>
      <c r="AC937" s="8"/>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row>
    <row r="938" spans="1:57" ht="14.25" customHeight="1" x14ac:dyDescent="0.75">
      <c r="A938" s="8"/>
      <c r="B938" s="1"/>
      <c r="C938" s="1"/>
      <c r="D938" s="1"/>
      <c r="E938" s="1"/>
      <c r="F938" s="1"/>
      <c r="G938" s="1"/>
      <c r="H938" s="1"/>
      <c r="I938" s="1"/>
      <c r="J938" s="1"/>
      <c r="K938" s="1"/>
      <c r="L938" s="8"/>
      <c r="M938" s="1"/>
      <c r="N938" s="1"/>
      <c r="O938" s="1"/>
      <c r="P938" s="1"/>
      <c r="Q938" s="1"/>
      <c r="R938" s="8"/>
      <c r="S938" s="1"/>
      <c r="T938" s="1"/>
      <c r="U938" s="1"/>
      <c r="V938" s="1"/>
      <c r="W938" s="8"/>
      <c r="X938" s="1"/>
      <c r="Y938" s="1"/>
      <c r="Z938" s="1"/>
      <c r="AA938" s="1"/>
      <c r="AB938" s="1"/>
      <c r="AC938" s="8"/>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row>
    <row r="939" spans="1:57" ht="14.25" customHeight="1" x14ac:dyDescent="0.75">
      <c r="A939" s="8"/>
      <c r="B939" s="1"/>
      <c r="C939" s="1"/>
      <c r="D939" s="1"/>
      <c r="E939" s="1"/>
      <c r="F939" s="1"/>
      <c r="G939" s="1"/>
      <c r="H939" s="1"/>
      <c r="I939" s="1"/>
      <c r="J939" s="1"/>
      <c r="K939" s="1"/>
      <c r="L939" s="8"/>
      <c r="M939" s="1"/>
      <c r="N939" s="1"/>
      <c r="O939" s="1"/>
      <c r="P939" s="1"/>
      <c r="Q939" s="1"/>
      <c r="R939" s="8"/>
      <c r="S939" s="1"/>
      <c r="T939" s="1"/>
      <c r="U939" s="1"/>
      <c r="V939" s="1"/>
      <c r="W939" s="8"/>
      <c r="X939" s="1"/>
      <c r="Y939" s="1"/>
      <c r="Z939" s="1"/>
      <c r="AA939" s="1"/>
      <c r="AB939" s="1"/>
      <c r="AC939" s="8"/>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row>
    <row r="940" spans="1:57" ht="14.25" customHeight="1" x14ac:dyDescent="0.75">
      <c r="A940" s="8"/>
      <c r="B940" s="1"/>
      <c r="C940" s="1"/>
      <c r="D940" s="1"/>
      <c r="E940" s="1"/>
      <c r="F940" s="1"/>
      <c r="G940" s="1"/>
      <c r="H940" s="1"/>
      <c r="I940" s="1"/>
      <c r="J940" s="1"/>
      <c r="K940" s="1"/>
      <c r="L940" s="8"/>
      <c r="M940" s="1"/>
      <c r="N940" s="1"/>
      <c r="O940" s="1"/>
      <c r="P940" s="1"/>
      <c r="Q940" s="1"/>
      <c r="R940" s="8"/>
      <c r="S940" s="1"/>
      <c r="T940" s="1"/>
      <c r="U940" s="1"/>
      <c r="V940" s="1"/>
      <c r="W940" s="8"/>
      <c r="X940" s="1"/>
      <c r="Y940" s="1"/>
      <c r="Z940" s="1"/>
      <c r="AA940" s="1"/>
      <c r="AB940" s="1"/>
      <c r="AC940" s="8"/>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row>
    <row r="941" spans="1:57" ht="14.25" customHeight="1" x14ac:dyDescent="0.75">
      <c r="A941" s="8"/>
      <c r="B941" s="1"/>
      <c r="C941" s="1"/>
      <c r="D941" s="1"/>
      <c r="E941" s="1"/>
      <c r="F941" s="1"/>
      <c r="G941" s="1"/>
      <c r="H941" s="1"/>
      <c r="I941" s="1"/>
      <c r="J941" s="1"/>
      <c r="K941" s="1"/>
      <c r="L941" s="8"/>
      <c r="M941" s="1"/>
      <c r="N941" s="1"/>
      <c r="O941" s="1"/>
      <c r="P941" s="1"/>
      <c r="Q941" s="1"/>
      <c r="R941" s="8"/>
      <c r="S941" s="1"/>
      <c r="T941" s="1"/>
      <c r="U941" s="1"/>
      <c r="V941" s="1"/>
      <c r="W941" s="8"/>
      <c r="X941" s="1"/>
      <c r="Y941" s="1"/>
      <c r="Z941" s="1"/>
      <c r="AA941" s="1"/>
      <c r="AB941" s="1"/>
      <c r="AC941" s="8"/>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row>
    <row r="942" spans="1:57" ht="14.25" customHeight="1" x14ac:dyDescent="0.75">
      <c r="A942" s="8"/>
      <c r="B942" s="1"/>
      <c r="C942" s="1"/>
      <c r="D942" s="1"/>
      <c r="E942" s="1"/>
      <c r="F942" s="1"/>
      <c r="G942" s="1"/>
      <c r="H942" s="1"/>
      <c r="I942" s="1"/>
      <c r="J942" s="1"/>
      <c r="K942" s="1"/>
      <c r="L942" s="8"/>
      <c r="M942" s="1"/>
      <c r="N942" s="1"/>
      <c r="O942" s="1"/>
      <c r="P942" s="1"/>
      <c r="Q942" s="1"/>
      <c r="R942" s="8"/>
      <c r="S942" s="1"/>
      <c r="T942" s="1"/>
      <c r="U942" s="1"/>
      <c r="V942" s="1"/>
      <c r="W942" s="8"/>
      <c r="X942" s="1"/>
      <c r="Y942" s="1"/>
      <c r="Z942" s="1"/>
      <c r="AA942" s="1"/>
      <c r="AB942" s="1"/>
      <c r="AC942" s="8"/>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row>
    <row r="943" spans="1:57" ht="14.25" customHeight="1" x14ac:dyDescent="0.75">
      <c r="A943" s="8"/>
      <c r="B943" s="1"/>
      <c r="C943" s="1"/>
      <c r="D943" s="1"/>
      <c r="E943" s="1"/>
      <c r="F943" s="1"/>
      <c r="G943" s="1"/>
      <c r="H943" s="1"/>
      <c r="I943" s="1"/>
      <c r="J943" s="1"/>
      <c r="K943" s="1"/>
      <c r="L943" s="8"/>
      <c r="M943" s="1"/>
      <c r="N943" s="1"/>
      <c r="O943" s="1"/>
      <c r="P943" s="1"/>
      <c r="Q943" s="1"/>
      <c r="R943" s="8"/>
      <c r="S943" s="1"/>
      <c r="T943" s="1"/>
      <c r="U943" s="1"/>
      <c r="V943" s="1"/>
      <c r="W943" s="8"/>
      <c r="X943" s="1"/>
      <c r="Y943" s="1"/>
      <c r="Z943" s="1"/>
      <c r="AA943" s="1"/>
      <c r="AB943" s="1"/>
      <c r="AC943" s="8"/>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row>
    <row r="944" spans="1:57" ht="14.25" customHeight="1" x14ac:dyDescent="0.75">
      <c r="A944" s="8"/>
      <c r="B944" s="1"/>
      <c r="C944" s="1"/>
      <c r="D944" s="1"/>
      <c r="E944" s="1"/>
      <c r="F944" s="1"/>
      <c r="G944" s="1"/>
      <c r="H944" s="1"/>
      <c r="I944" s="1"/>
      <c r="J944" s="1"/>
      <c r="K944" s="1"/>
      <c r="L944" s="8"/>
      <c r="M944" s="1"/>
      <c r="N944" s="1"/>
      <c r="O944" s="1"/>
      <c r="P944" s="1"/>
      <c r="Q944" s="1"/>
      <c r="R944" s="8"/>
      <c r="S944" s="1"/>
      <c r="T944" s="1"/>
      <c r="U944" s="1"/>
      <c r="V944" s="1"/>
      <c r="W944" s="8"/>
      <c r="X944" s="1"/>
      <c r="Y944" s="1"/>
      <c r="Z944" s="1"/>
      <c r="AA944" s="1"/>
      <c r="AB944" s="1"/>
      <c r="AC944" s="8"/>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row>
    <row r="945" spans="1:57" ht="14.25" customHeight="1" x14ac:dyDescent="0.75">
      <c r="A945" s="8"/>
      <c r="B945" s="1"/>
      <c r="C945" s="1"/>
      <c r="D945" s="1"/>
      <c r="E945" s="1"/>
      <c r="F945" s="1"/>
      <c r="G945" s="1"/>
      <c r="H945" s="1"/>
      <c r="I945" s="1"/>
      <c r="J945" s="1"/>
      <c r="K945" s="1"/>
      <c r="L945" s="8"/>
      <c r="M945" s="1"/>
      <c r="N945" s="1"/>
      <c r="O945" s="1"/>
      <c r="P945" s="1"/>
      <c r="Q945" s="1"/>
      <c r="R945" s="8"/>
      <c r="S945" s="1"/>
      <c r="T945" s="1"/>
      <c r="U945" s="1"/>
      <c r="V945" s="1"/>
      <c r="W945" s="8"/>
      <c r="X945" s="1"/>
      <c r="Y945" s="1"/>
      <c r="Z945" s="1"/>
      <c r="AA945" s="1"/>
      <c r="AB945" s="1"/>
      <c r="AC945" s="8"/>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row>
    <row r="946" spans="1:57" ht="14.25" customHeight="1" x14ac:dyDescent="0.75">
      <c r="A946" s="8"/>
      <c r="B946" s="1"/>
      <c r="C946" s="1"/>
      <c r="D946" s="1"/>
      <c r="E946" s="1"/>
      <c r="F946" s="1"/>
      <c r="G946" s="1"/>
      <c r="H946" s="1"/>
      <c r="I946" s="1"/>
      <c r="J946" s="1"/>
      <c r="K946" s="1"/>
      <c r="L946" s="8"/>
      <c r="M946" s="1"/>
      <c r="N946" s="1"/>
      <c r="O946" s="1"/>
      <c r="P946" s="1"/>
      <c r="Q946" s="1"/>
      <c r="R946" s="8"/>
      <c r="S946" s="1"/>
      <c r="T946" s="1"/>
      <c r="U946" s="1"/>
      <c r="V946" s="1"/>
      <c r="W946" s="8"/>
      <c r="X946" s="1"/>
      <c r="Y946" s="1"/>
      <c r="Z946" s="1"/>
      <c r="AA946" s="1"/>
      <c r="AB946" s="1"/>
      <c r="AC946" s="8"/>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row>
    <row r="947" spans="1:57" ht="14.25" customHeight="1" x14ac:dyDescent="0.75">
      <c r="A947" s="8"/>
      <c r="B947" s="1"/>
      <c r="C947" s="1"/>
      <c r="D947" s="1"/>
      <c r="E947" s="1"/>
      <c r="F947" s="1"/>
      <c r="G947" s="1"/>
      <c r="H947" s="1"/>
      <c r="I947" s="1"/>
      <c r="J947" s="1"/>
      <c r="K947" s="1"/>
      <c r="L947" s="8"/>
      <c r="M947" s="1"/>
      <c r="N947" s="1"/>
      <c r="O947" s="1"/>
      <c r="P947" s="1"/>
      <c r="Q947" s="1"/>
      <c r="R947" s="8"/>
      <c r="S947" s="1"/>
      <c r="T947" s="1"/>
      <c r="U947" s="1"/>
      <c r="V947" s="1"/>
      <c r="W947" s="8"/>
      <c r="X947" s="1"/>
      <c r="Y947" s="1"/>
      <c r="Z947" s="1"/>
      <c r="AA947" s="1"/>
      <c r="AB947" s="1"/>
      <c r="AC947" s="8"/>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row>
    <row r="948" spans="1:57" ht="14.25" customHeight="1" x14ac:dyDescent="0.75">
      <c r="A948" s="8"/>
      <c r="B948" s="1"/>
      <c r="C948" s="1"/>
      <c r="D948" s="1"/>
      <c r="E948" s="1"/>
      <c r="F948" s="1"/>
      <c r="G948" s="1"/>
      <c r="H948" s="1"/>
      <c r="I948" s="1"/>
      <c r="J948" s="1"/>
      <c r="K948" s="1"/>
      <c r="L948" s="8"/>
      <c r="M948" s="1"/>
      <c r="N948" s="1"/>
      <c r="O948" s="1"/>
      <c r="P948" s="1"/>
      <c r="Q948" s="1"/>
      <c r="R948" s="8"/>
      <c r="S948" s="1"/>
      <c r="T948" s="1"/>
      <c r="U948" s="1"/>
      <c r="V948" s="1"/>
      <c r="W948" s="8"/>
      <c r="X948" s="1"/>
      <c r="Y948" s="1"/>
      <c r="Z948" s="1"/>
      <c r="AA948" s="1"/>
      <c r="AB948" s="1"/>
      <c r="AC948" s="8"/>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row>
    <row r="949" spans="1:57" ht="14.25" customHeight="1" x14ac:dyDescent="0.75">
      <c r="A949" s="8"/>
      <c r="B949" s="1"/>
      <c r="C949" s="1"/>
      <c r="D949" s="1"/>
      <c r="E949" s="1"/>
      <c r="F949" s="1"/>
      <c r="G949" s="1"/>
      <c r="H949" s="1"/>
      <c r="I949" s="1"/>
      <c r="J949" s="1"/>
      <c r="K949" s="1"/>
      <c r="L949" s="8"/>
      <c r="M949" s="1"/>
      <c r="N949" s="1"/>
      <c r="O949" s="1"/>
      <c r="P949" s="1"/>
      <c r="Q949" s="1"/>
      <c r="R949" s="8"/>
      <c r="S949" s="1"/>
      <c r="T949" s="1"/>
      <c r="U949" s="1"/>
      <c r="V949" s="1"/>
      <c r="W949" s="8"/>
      <c r="X949" s="1"/>
      <c r="Y949" s="1"/>
      <c r="Z949" s="1"/>
      <c r="AA949" s="1"/>
      <c r="AB949" s="1"/>
      <c r="AC949" s="8"/>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row>
    <row r="950" spans="1:57" ht="14.25" customHeight="1" x14ac:dyDescent="0.75">
      <c r="A950" s="8"/>
      <c r="B950" s="1"/>
      <c r="C950" s="1"/>
      <c r="D950" s="1"/>
      <c r="E950" s="1"/>
      <c r="F950" s="1"/>
      <c r="G950" s="1"/>
      <c r="H950" s="1"/>
      <c r="I950" s="1"/>
      <c r="J950" s="1"/>
      <c r="K950" s="1"/>
      <c r="L950" s="8"/>
      <c r="M950" s="1"/>
      <c r="N950" s="1"/>
      <c r="O950" s="1"/>
      <c r="P950" s="1"/>
      <c r="Q950" s="1"/>
      <c r="R950" s="8"/>
      <c r="S950" s="1"/>
      <c r="T950" s="1"/>
      <c r="U950" s="1"/>
      <c r="V950" s="1"/>
      <c r="W950" s="8"/>
      <c r="X950" s="1"/>
      <c r="Y950" s="1"/>
      <c r="Z950" s="1"/>
      <c r="AA950" s="1"/>
      <c r="AB950" s="1"/>
      <c r="AC950" s="8"/>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row>
    <row r="951" spans="1:57" ht="14.25" customHeight="1" x14ac:dyDescent="0.75">
      <c r="A951" s="8"/>
      <c r="B951" s="1"/>
      <c r="C951" s="1"/>
      <c r="D951" s="1"/>
      <c r="E951" s="1"/>
      <c r="F951" s="1"/>
      <c r="G951" s="1"/>
      <c r="H951" s="1"/>
      <c r="I951" s="1"/>
      <c r="J951" s="1"/>
      <c r="K951" s="1"/>
      <c r="L951" s="8"/>
      <c r="M951" s="1"/>
      <c r="N951" s="1"/>
      <c r="O951" s="1"/>
      <c r="P951" s="1"/>
      <c r="Q951" s="1"/>
      <c r="R951" s="8"/>
      <c r="S951" s="1"/>
      <c r="T951" s="1"/>
      <c r="U951" s="1"/>
      <c r="V951" s="1"/>
      <c r="W951" s="8"/>
      <c r="X951" s="1"/>
      <c r="Y951" s="1"/>
      <c r="Z951" s="1"/>
      <c r="AA951" s="1"/>
      <c r="AB951" s="1"/>
      <c r="AC951" s="8"/>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row>
    <row r="952" spans="1:57" ht="14.25" customHeight="1" x14ac:dyDescent="0.75">
      <c r="A952" s="8"/>
      <c r="B952" s="1"/>
      <c r="C952" s="1"/>
      <c r="D952" s="1"/>
      <c r="E952" s="1"/>
      <c r="F952" s="1"/>
      <c r="G952" s="1"/>
      <c r="H952" s="1"/>
      <c r="I952" s="1"/>
      <c r="J952" s="1"/>
      <c r="K952" s="1"/>
      <c r="L952" s="8"/>
      <c r="M952" s="1"/>
      <c r="N952" s="1"/>
      <c r="O952" s="1"/>
      <c r="P952" s="1"/>
      <c r="Q952" s="1"/>
      <c r="R952" s="8"/>
      <c r="S952" s="1"/>
      <c r="T952" s="1"/>
      <c r="U952" s="1"/>
      <c r="V952" s="1"/>
      <c r="W952" s="8"/>
      <c r="X952" s="1"/>
      <c r="Y952" s="1"/>
      <c r="Z952" s="1"/>
      <c r="AA952" s="1"/>
      <c r="AB952" s="1"/>
      <c r="AC952" s="8"/>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row>
    <row r="953" spans="1:57" ht="14.25" customHeight="1" x14ac:dyDescent="0.75">
      <c r="A953" s="8"/>
      <c r="B953" s="1"/>
      <c r="C953" s="1"/>
      <c r="D953" s="1"/>
      <c r="E953" s="1"/>
      <c r="F953" s="1"/>
      <c r="G953" s="1"/>
      <c r="H953" s="1"/>
      <c r="I953" s="1"/>
      <c r="J953" s="1"/>
      <c r="K953" s="1"/>
      <c r="L953" s="8"/>
      <c r="M953" s="1"/>
      <c r="N953" s="1"/>
      <c r="O953" s="1"/>
      <c r="P953" s="1"/>
      <c r="Q953" s="1"/>
      <c r="R953" s="8"/>
      <c r="S953" s="1"/>
      <c r="T953" s="1"/>
      <c r="U953" s="1"/>
      <c r="V953" s="1"/>
      <c r="W953" s="8"/>
      <c r="X953" s="1"/>
      <c r="Y953" s="1"/>
      <c r="Z953" s="1"/>
      <c r="AA953" s="1"/>
      <c r="AB953" s="1"/>
      <c r="AC953" s="8"/>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row>
    <row r="954" spans="1:57" ht="14.25" customHeight="1" x14ac:dyDescent="0.75">
      <c r="A954" s="8"/>
      <c r="B954" s="1"/>
      <c r="C954" s="1"/>
      <c r="D954" s="1"/>
      <c r="E954" s="1"/>
      <c r="F954" s="1"/>
      <c r="G954" s="1"/>
      <c r="H954" s="1"/>
      <c r="I954" s="1"/>
      <c r="J954" s="1"/>
      <c r="K954" s="1"/>
      <c r="L954" s="8"/>
      <c r="M954" s="1"/>
      <c r="N954" s="1"/>
      <c r="O954" s="1"/>
      <c r="P954" s="1"/>
      <c r="Q954" s="1"/>
      <c r="R954" s="8"/>
      <c r="S954" s="1"/>
      <c r="T954" s="1"/>
      <c r="U954" s="1"/>
      <c r="V954" s="1"/>
      <c r="W954" s="8"/>
      <c r="X954" s="1"/>
      <c r="Y954" s="1"/>
      <c r="Z954" s="1"/>
      <c r="AA954" s="1"/>
      <c r="AB954" s="1"/>
      <c r="AC954" s="8"/>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row>
    <row r="955" spans="1:57" ht="14.25" customHeight="1" x14ac:dyDescent="0.75">
      <c r="A955" s="8"/>
      <c r="B955" s="1"/>
      <c r="C955" s="1"/>
      <c r="D955" s="1"/>
      <c r="E955" s="1"/>
      <c r="F955" s="1"/>
      <c r="G955" s="1"/>
      <c r="H955" s="1"/>
      <c r="I955" s="1"/>
      <c r="J955" s="1"/>
      <c r="K955" s="1"/>
      <c r="L955" s="8"/>
      <c r="M955" s="1"/>
      <c r="N955" s="1"/>
      <c r="O955" s="1"/>
      <c r="P955" s="1"/>
      <c r="Q955" s="1"/>
      <c r="R955" s="8"/>
      <c r="S955" s="1"/>
      <c r="T955" s="1"/>
      <c r="U955" s="1"/>
      <c r="V955" s="1"/>
      <c r="W955" s="8"/>
      <c r="X955" s="1"/>
      <c r="Y955" s="1"/>
      <c r="Z955" s="1"/>
      <c r="AA955" s="1"/>
      <c r="AB955" s="1"/>
      <c r="AC955" s="8"/>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row>
    <row r="956" spans="1:57" ht="14.25" customHeight="1" x14ac:dyDescent="0.75">
      <c r="A956" s="8"/>
      <c r="B956" s="1"/>
      <c r="C956" s="1"/>
      <c r="D956" s="1"/>
      <c r="E956" s="1"/>
      <c r="F956" s="1"/>
      <c r="G956" s="1"/>
      <c r="H956" s="1"/>
      <c r="I956" s="1"/>
      <c r="J956" s="1"/>
      <c r="K956" s="1"/>
      <c r="L956" s="8"/>
      <c r="M956" s="1"/>
      <c r="N956" s="1"/>
      <c r="O956" s="1"/>
      <c r="P956" s="1"/>
      <c r="Q956" s="1"/>
      <c r="R956" s="8"/>
      <c r="S956" s="1"/>
      <c r="T956" s="1"/>
      <c r="U956" s="1"/>
      <c r="V956" s="1"/>
      <c r="W956" s="8"/>
      <c r="X956" s="1"/>
      <c r="Y956" s="1"/>
      <c r="Z956" s="1"/>
      <c r="AA956" s="1"/>
      <c r="AB956" s="1"/>
      <c r="AC956" s="8"/>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row>
    <row r="957" spans="1:57" ht="14.25" customHeight="1" x14ac:dyDescent="0.75">
      <c r="A957" s="8"/>
      <c r="B957" s="1"/>
      <c r="C957" s="1"/>
      <c r="D957" s="1"/>
      <c r="E957" s="1"/>
      <c r="F957" s="1"/>
      <c r="G957" s="1"/>
      <c r="H957" s="1"/>
      <c r="I957" s="1"/>
      <c r="J957" s="1"/>
      <c r="K957" s="1"/>
      <c r="L957" s="8"/>
      <c r="M957" s="1"/>
      <c r="N957" s="1"/>
      <c r="O957" s="1"/>
      <c r="P957" s="1"/>
      <c r="Q957" s="1"/>
      <c r="R957" s="8"/>
      <c r="S957" s="1"/>
      <c r="T957" s="1"/>
      <c r="U957" s="1"/>
      <c r="V957" s="1"/>
      <c r="W957" s="8"/>
      <c r="X957" s="1"/>
      <c r="Y957" s="1"/>
      <c r="Z957" s="1"/>
      <c r="AA957" s="1"/>
      <c r="AB957" s="1"/>
      <c r="AC957" s="8"/>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row>
    <row r="958" spans="1:57" ht="14.25" customHeight="1" x14ac:dyDescent="0.75">
      <c r="A958" s="8"/>
      <c r="B958" s="1"/>
      <c r="C958" s="1"/>
      <c r="D958" s="1"/>
      <c r="E958" s="1"/>
      <c r="F958" s="1"/>
      <c r="G958" s="1"/>
      <c r="H958" s="1"/>
      <c r="I958" s="1"/>
      <c r="J958" s="1"/>
      <c r="K958" s="1"/>
      <c r="L958" s="8"/>
      <c r="M958" s="1"/>
      <c r="N958" s="1"/>
      <c r="O958" s="1"/>
      <c r="P958" s="1"/>
      <c r="Q958" s="1"/>
      <c r="R958" s="8"/>
      <c r="S958" s="1"/>
      <c r="T958" s="1"/>
      <c r="U958" s="1"/>
      <c r="V958" s="1"/>
      <c r="W958" s="8"/>
      <c r="X958" s="1"/>
      <c r="Y958" s="1"/>
      <c r="Z958" s="1"/>
      <c r="AA958" s="1"/>
      <c r="AB958" s="1"/>
      <c r="AC958" s="8"/>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row>
    <row r="959" spans="1:57" ht="14.25" customHeight="1" x14ac:dyDescent="0.75">
      <c r="A959" s="8"/>
      <c r="B959" s="1"/>
      <c r="C959" s="1"/>
      <c r="D959" s="1"/>
      <c r="E959" s="1"/>
      <c r="F959" s="1"/>
      <c r="G959" s="1"/>
      <c r="H959" s="1"/>
      <c r="I959" s="1"/>
      <c r="J959" s="1"/>
      <c r="K959" s="1"/>
      <c r="L959" s="8"/>
      <c r="M959" s="1"/>
      <c r="N959" s="1"/>
      <c r="O959" s="1"/>
      <c r="P959" s="1"/>
      <c r="Q959" s="1"/>
      <c r="R959" s="8"/>
      <c r="S959" s="1"/>
      <c r="T959" s="1"/>
      <c r="U959" s="1"/>
      <c r="V959" s="1"/>
      <c r="W959" s="8"/>
      <c r="X959" s="1"/>
      <c r="Y959" s="1"/>
      <c r="Z959" s="1"/>
      <c r="AA959" s="1"/>
      <c r="AB959" s="1"/>
      <c r="AC959" s="8"/>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row>
    <row r="960" spans="1:57" ht="14.25" customHeight="1" x14ac:dyDescent="0.75">
      <c r="A960" s="8"/>
      <c r="B960" s="1"/>
      <c r="C960" s="1"/>
      <c r="D960" s="1"/>
      <c r="E960" s="1"/>
      <c r="F960" s="1"/>
      <c r="G960" s="1"/>
      <c r="H960" s="1"/>
      <c r="I960" s="1"/>
      <c r="J960" s="1"/>
      <c r="K960" s="1"/>
      <c r="L960" s="8"/>
      <c r="M960" s="1"/>
      <c r="N960" s="1"/>
      <c r="O960" s="1"/>
      <c r="P960" s="1"/>
      <c r="Q960" s="1"/>
      <c r="R960" s="8"/>
      <c r="S960" s="1"/>
      <c r="T960" s="1"/>
      <c r="U960" s="1"/>
      <c r="V960" s="1"/>
      <c r="W960" s="8"/>
      <c r="X960" s="1"/>
      <c r="Y960" s="1"/>
      <c r="Z960" s="1"/>
      <c r="AA960" s="1"/>
      <c r="AB960" s="1"/>
      <c r="AC960" s="8"/>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row>
    <row r="961" spans="1:57" ht="14.25" customHeight="1" x14ac:dyDescent="0.75">
      <c r="A961" s="8"/>
      <c r="B961" s="1"/>
      <c r="C961" s="1"/>
      <c r="D961" s="1"/>
      <c r="E961" s="1"/>
      <c r="F961" s="1"/>
      <c r="G961" s="1"/>
      <c r="H961" s="1"/>
      <c r="I961" s="1"/>
      <c r="J961" s="1"/>
      <c r="K961" s="1"/>
      <c r="L961" s="8"/>
      <c r="M961" s="1"/>
      <c r="N961" s="1"/>
      <c r="O961" s="1"/>
      <c r="P961" s="1"/>
      <c r="Q961" s="1"/>
      <c r="R961" s="8"/>
      <c r="S961" s="1"/>
      <c r="T961" s="1"/>
      <c r="U961" s="1"/>
      <c r="V961" s="1"/>
      <c r="W961" s="8"/>
      <c r="X961" s="1"/>
      <c r="Y961" s="1"/>
      <c r="Z961" s="1"/>
      <c r="AA961" s="1"/>
      <c r="AB961" s="1"/>
      <c r="AC961" s="8"/>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row>
    <row r="962" spans="1:57" ht="14.25" customHeight="1" x14ac:dyDescent="0.75">
      <c r="A962" s="8"/>
      <c r="B962" s="1"/>
      <c r="C962" s="1"/>
      <c r="D962" s="1"/>
      <c r="E962" s="1"/>
      <c r="F962" s="1"/>
      <c r="G962" s="1"/>
      <c r="H962" s="1"/>
      <c r="I962" s="1"/>
      <c r="J962" s="1"/>
      <c r="K962" s="1"/>
      <c r="L962" s="8"/>
      <c r="M962" s="1"/>
      <c r="N962" s="1"/>
      <c r="O962" s="1"/>
      <c r="P962" s="1"/>
      <c r="Q962" s="1"/>
      <c r="R962" s="8"/>
      <c r="S962" s="1"/>
      <c r="T962" s="1"/>
      <c r="U962" s="1"/>
      <c r="V962" s="1"/>
      <c r="W962" s="8"/>
      <c r="X962" s="1"/>
      <c r="Y962" s="1"/>
      <c r="Z962" s="1"/>
      <c r="AA962" s="1"/>
      <c r="AB962" s="1"/>
      <c r="AC962" s="8"/>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row>
    <row r="963" spans="1:57" ht="14.25" customHeight="1" x14ac:dyDescent="0.75">
      <c r="A963" s="8"/>
      <c r="B963" s="1"/>
      <c r="C963" s="1"/>
      <c r="D963" s="1"/>
      <c r="E963" s="1"/>
      <c r="F963" s="1"/>
      <c r="G963" s="1"/>
      <c r="H963" s="1"/>
      <c r="I963" s="1"/>
      <c r="J963" s="1"/>
      <c r="K963" s="1"/>
      <c r="L963" s="8"/>
      <c r="M963" s="1"/>
      <c r="N963" s="1"/>
      <c r="O963" s="1"/>
      <c r="P963" s="1"/>
      <c r="Q963" s="1"/>
      <c r="R963" s="8"/>
      <c r="S963" s="1"/>
      <c r="T963" s="1"/>
      <c r="U963" s="1"/>
      <c r="V963" s="1"/>
      <c r="W963" s="8"/>
      <c r="X963" s="1"/>
      <c r="Y963" s="1"/>
      <c r="Z963" s="1"/>
      <c r="AA963" s="1"/>
      <c r="AB963" s="1"/>
      <c r="AC963" s="8"/>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row>
    <row r="964" spans="1:57" ht="14.25" customHeight="1" x14ac:dyDescent="0.75">
      <c r="A964" s="8"/>
      <c r="B964" s="1"/>
      <c r="C964" s="1"/>
      <c r="D964" s="1"/>
      <c r="E964" s="1"/>
      <c r="F964" s="1"/>
      <c r="G964" s="1"/>
      <c r="H964" s="1"/>
      <c r="I964" s="1"/>
      <c r="J964" s="1"/>
      <c r="K964" s="1"/>
      <c r="L964" s="8"/>
      <c r="M964" s="1"/>
      <c r="N964" s="1"/>
      <c r="O964" s="1"/>
      <c r="P964" s="1"/>
      <c r="Q964" s="1"/>
      <c r="R964" s="8"/>
      <c r="S964" s="1"/>
      <c r="T964" s="1"/>
      <c r="U964" s="1"/>
      <c r="V964" s="1"/>
      <c r="W964" s="8"/>
      <c r="X964" s="1"/>
      <c r="Y964" s="1"/>
      <c r="Z964" s="1"/>
      <c r="AA964" s="1"/>
      <c r="AB964" s="1"/>
      <c r="AC964" s="8"/>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row>
    <row r="965" spans="1:57" ht="14.25" customHeight="1" x14ac:dyDescent="0.75">
      <c r="A965" s="8"/>
      <c r="B965" s="1"/>
      <c r="C965" s="1"/>
      <c r="D965" s="1"/>
      <c r="E965" s="1"/>
      <c r="F965" s="1"/>
      <c r="G965" s="1"/>
      <c r="H965" s="1"/>
      <c r="I965" s="1"/>
      <c r="J965" s="1"/>
      <c r="K965" s="1"/>
      <c r="L965" s="8"/>
      <c r="M965" s="1"/>
      <c r="N965" s="1"/>
      <c r="O965" s="1"/>
      <c r="P965" s="1"/>
      <c r="Q965" s="1"/>
      <c r="R965" s="8"/>
      <c r="S965" s="1"/>
      <c r="T965" s="1"/>
      <c r="U965" s="1"/>
      <c r="V965" s="1"/>
      <c r="W965" s="8"/>
      <c r="X965" s="1"/>
      <c r="Y965" s="1"/>
      <c r="Z965" s="1"/>
      <c r="AA965" s="1"/>
      <c r="AB965" s="1"/>
      <c r="AC965" s="8"/>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row>
    <row r="966" spans="1:57" ht="14.25" customHeight="1" x14ac:dyDescent="0.75">
      <c r="A966" s="8"/>
      <c r="B966" s="1"/>
      <c r="C966" s="1"/>
      <c r="D966" s="1"/>
      <c r="E966" s="1"/>
      <c r="F966" s="1"/>
      <c r="G966" s="1"/>
      <c r="H966" s="1"/>
      <c r="I966" s="1"/>
      <c r="J966" s="1"/>
      <c r="K966" s="1"/>
      <c r="L966" s="8"/>
      <c r="M966" s="1"/>
      <c r="N966" s="1"/>
      <c r="O966" s="1"/>
      <c r="P966" s="1"/>
      <c r="Q966" s="1"/>
      <c r="R966" s="8"/>
      <c r="S966" s="1"/>
      <c r="T966" s="1"/>
      <c r="U966" s="1"/>
      <c r="V966" s="1"/>
      <c r="W966" s="8"/>
      <c r="X966" s="1"/>
      <c r="Y966" s="1"/>
      <c r="Z966" s="1"/>
      <c r="AA966" s="1"/>
      <c r="AB966" s="1"/>
      <c r="AC966" s="8"/>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row>
    <row r="967" spans="1:57" ht="14.25" customHeight="1" x14ac:dyDescent="0.75">
      <c r="A967" s="8"/>
      <c r="B967" s="1"/>
      <c r="C967" s="1"/>
      <c r="D967" s="1"/>
      <c r="E967" s="1"/>
      <c r="F967" s="1"/>
      <c r="G967" s="1"/>
      <c r="H967" s="1"/>
      <c r="I967" s="1"/>
      <c r="J967" s="1"/>
      <c r="K967" s="1"/>
      <c r="L967" s="8"/>
      <c r="M967" s="1"/>
      <c r="N967" s="1"/>
      <c r="O967" s="1"/>
      <c r="P967" s="1"/>
      <c r="Q967" s="1"/>
      <c r="R967" s="8"/>
      <c r="S967" s="1"/>
      <c r="T967" s="1"/>
      <c r="U967" s="1"/>
      <c r="V967" s="1"/>
      <c r="W967" s="8"/>
      <c r="X967" s="1"/>
      <c r="Y967" s="1"/>
      <c r="Z967" s="1"/>
      <c r="AA967" s="1"/>
      <c r="AB967" s="1"/>
      <c r="AC967" s="8"/>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row>
    <row r="968" spans="1:57" ht="14.25" customHeight="1" x14ac:dyDescent="0.75">
      <c r="A968" s="8"/>
      <c r="B968" s="1"/>
      <c r="C968" s="1"/>
      <c r="D968" s="1"/>
      <c r="E968" s="1"/>
      <c r="F968" s="1"/>
      <c r="G968" s="1"/>
      <c r="H968" s="1"/>
      <c r="I968" s="1"/>
      <c r="J968" s="1"/>
      <c r="K968" s="1"/>
      <c r="L968" s="8"/>
      <c r="M968" s="1"/>
      <c r="N968" s="1"/>
      <c r="O968" s="1"/>
      <c r="P968" s="1"/>
      <c r="Q968" s="1"/>
      <c r="R968" s="8"/>
      <c r="S968" s="1"/>
      <c r="T968" s="1"/>
      <c r="U968" s="1"/>
      <c r="V968" s="1"/>
      <c r="W968" s="8"/>
      <c r="X968" s="1"/>
      <c r="Y968" s="1"/>
      <c r="Z968" s="1"/>
      <c r="AA968" s="1"/>
      <c r="AB968" s="1"/>
      <c r="AC968" s="8"/>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row>
    <row r="969" spans="1:57" ht="14.25" customHeight="1" x14ac:dyDescent="0.75">
      <c r="A969" s="8"/>
      <c r="B969" s="1"/>
      <c r="C969" s="1"/>
      <c r="D969" s="1"/>
      <c r="E969" s="1"/>
      <c r="F969" s="1"/>
      <c r="G969" s="1"/>
      <c r="H969" s="1"/>
      <c r="I969" s="1"/>
      <c r="J969" s="1"/>
      <c r="K969" s="1"/>
      <c r="L969" s="8"/>
      <c r="M969" s="1"/>
      <c r="N969" s="1"/>
      <c r="O969" s="1"/>
      <c r="P969" s="1"/>
      <c r="Q969" s="1"/>
      <c r="R969" s="8"/>
      <c r="S969" s="1"/>
      <c r="T969" s="1"/>
      <c r="U969" s="1"/>
      <c r="V969" s="1"/>
      <c r="W969" s="8"/>
      <c r="X969" s="1"/>
      <c r="Y969" s="1"/>
      <c r="Z969" s="1"/>
      <c r="AA969" s="1"/>
      <c r="AB969" s="1"/>
      <c r="AC969" s="8"/>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row>
    <row r="970" spans="1:57" ht="14.25" customHeight="1" x14ac:dyDescent="0.75">
      <c r="A970" s="8"/>
      <c r="B970" s="1"/>
      <c r="C970" s="1"/>
      <c r="D970" s="1"/>
      <c r="E970" s="1"/>
      <c r="F970" s="1"/>
      <c r="G970" s="1"/>
      <c r="H970" s="1"/>
      <c r="I970" s="1"/>
      <c r="J970" s="1"/>
      <c r="K970" s="1"/>
      <c r="L970" s="8"/>
      <c r="M970" s="1"/>
      <c r="N970" s="1"/>
      <c r="O970" s="1"/>
      <c r="P970" s="1"/>
      <c r="Q970" s="1"/>
      <c r="R970" s="8"/>
      <c r="S970" s="1"/>
      <c r="T970" s="1"/>
      <c r="U970" s="1"/>
      <c r="V970" s="1"/>
      <c r="W970" s="8"/>
      <c r="X970" s="1"/>
      <c r="Y970" s="1"/>
      <c r="Z970" s="1"/>
      <c r="AA970" s="1"/>
      <c r="AB970" s="1"/>
      <c r="AC970" s="8"/>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row>
    <row r="971" spans="1:57" ht="14.25" customHeight="1" x14ac:dyDescent="0.75">
      <c r="A971" s="8"/>
      <c r="B971" s="1"/>
      <c r="C971" s="1"/>
      <c r="D971" s="1"/>
      <c r="E971" s="1"/>
      <c r="F971" s="1"/>
      <c r="G971" s="1"/>
      <c r="H971" s="1"/>
      <c r="I971" s="1"/>
      <c r="J971" s="1"/>
      <c r="K971" s="1"/>
      <c r="L971" s="8"/>
      <c r="M971" s="1"/>
      <c r="N971" s="1"/>
      <c r="O971" s="1"/>
      <c r="P971" s="1"/>
      <c r="Q971" s="1"/>
      <c r="R971" s="8"/>
      <c r="S971" s="1"/>
      <c r="T971" s="1"/>
      <c r="U971" s="1"/>
      <c r="V971" s="1"/>
      <c r="W971" s="8"/>
      <c r="X971" s="1"/>
      <c r="Y971" s="1"/>
      <c r="Z971" s="1"/>
      <c r="AA971" s="1"/>
      <c r="AB971" s="1"/>
      <c r="AC971" s="8"/>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row>
    <row r="972" spans="1:57" ht="14.25" customHeight="1" x14ac:dyDescent="0.75">
      <c r="A972" s="8"/>
      <c r="B972" s="1"/>
      <c r="C972" s="1"/>
      <c r="D972" s="1"/>
      <c r="E972" s="1"/>
      <c r="F972" s="1"/>
      <c r="G972" s="1"/>
      <c r="H972" s="1"/>
      <c r="I972" s="1"/>
      <c r="J972" s="1"/>
      <c r="K972" s="1"/>
      <c r="L972" s="8"/>
      <c r="M972" s="1"/>
      <c r="N972" s="1"/>
      <c r="O972" s="1"/>
      <c r="P972" s="1"/>
      <c r="Q972" s="1"/>
      <c r="R972" s="8"/>
      <c r="S972" s="1"/>
      <c r="T972" s="1"/>
      <c r="U972" s="1"/>
      <c r="V972" s="1"/>
      <c r="W972" s="8"/>
      <c r="X972" s="1"/>
      <c r="Y972" s="1"/>
      <c r="Z972" s="1"/>
      <c r="AA972" s="1"/>
      <c r="AB972" s="1"/>
      <c r="AC972" s="8"/>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row>
    <row r="973" spans="1:57" ht="14.25" customHeight="1" x14ac:dyDescent="0.75">
      <c r="A973" s="8"/>
      <c r="B973" s="1"/>
      <c r="C973" s="1"/>
      <c r="D973" s="1"/>
      <c r="E973" s="1"/>
      <c r="F973" s="1"/>
      <c r="G973" s="1"/>
      <c r="H973" s="1"/>
      <c r="I973" s="1"/>
      <c r="J973" s="1"/>
      <c r="K973" s="1"/>
      <c r="L973" s="8"/>
      <c r="M973" s="1"/>
      <c r="N973" s="1"/>
      <c r="O973" s="1"/>
      <c r="P973" s="1"/>
      <c r="Q973" s="1"/>
      <c r="R973" s="8"/>
      <c r="S973" s="1"/>
      <c r="T973" s="1"/>
      <c r="U973" s="1"/>
      <c r="V973" s="1"/>
      <c r="W973" s="8"/>
      <c r="X973" s="1"/>
      <c r="Y973" s="1"/>
      <c r="Z973" s="1"/>
      <c r="AA973" s="1"/>
      <c r="AB973" s="1"/>
      <c r="AC973" s="8"/>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row>
    <row r="974" spans="1:57" ht="14.25" customHeight="1" x14ac:dyDescent="0.75">
      <c r="A974" s="8"/>
      <c r="B974" s="1"/>
      <c r="C974" s="1"/>
      <c r="D974" s="1"/>
      <c r="E974" s="1"/>
      <c r="F974" s="1"/>
      <c r="G974" s="1"/>
      <c r="H974" s="1"/>
      <c r="I974" s="1"/>
      <c r="J974" s="1"/>
      <c r="K974" s="1"/>
      <c r="L974" s="8"/>
      <c r="M974" s="1"/>
      <c r="N974" s="1"/>
      <c r="O974" s="1"/>
      <c r="P974" s="1"/>
      <c r="Q974" s="1"/>
      <c r="R974" s="8"/>
      <c r="S974" s="1"/>
      <c r="T974" s="1"/>
      <c r="U974" s="1"/>
      <c r="V974" s="1"/>
      <c r="W974" s="8"/>
      <c r="X974" s="1"/>
      <c r="Y974" s="1"/>
      <c r="Z974" s="1"/>
      <c r="AA974" s="1"/>
      <c r="AB974" s="1"/>
      <c r="AC974" s="8"/>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row>
    <row r="975" spans="1:57" ht="14.25" customHeight="1" x14ac:dyDescent="0.75">
      <c r="A975" s="8"/>
      <c r="B975" s="1"/>
      <c r="C975" s="1"/>
      <c r="D975" s="1"/>
      <c r="E975" s="1"/>
      <c r="F975" s="1"/>
      <c r="G975" s="1"/>
      <c r="H975" s="1"/>
      <c r="I975" s="1"/>
      <c r="J975" s="1"/>
      <c r="K975" s="1"/>
      <c r="L975" s="8"/>
      <c r="M975" s="1"/>
      <c r="N975" s="1"/>
      <c r="O975" s="1"/>
      <c r="P975" s="1"/>
      <c r="Q975" s="1"/>
      <c r="R975" s="8"/>
      <c r="S975" s="1"/>
      <c r="T975" s="1"/>
      <c r="U975" s="1"/>
      <c r="V975" s="1"/>
      <c r="W975" s="8"/>
      <c r="X975" s="1"/>
      <c r="Y975" s="1"/>
      <c r="Z975" s="1"/>
      <c r="AA975" s="1"/>
      <c r="AB975" s="1"/>
      <c r="AC975" s="8"/>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row>
    <row r="976" spans="1:57" ht="14.25" customHeight="1" x14ac:dyDescent="0.75">
      <c r="A976" s="8"/>
      <c r="B976" s="1"/>
      <c r="C976" s="1"/>
      <c r="D976" s="1"/>
      <c r="E976" s="1"/>
      <c r="F976" s="1"/>
      <c r="G976" s="1"/>
      <c r="H976" s="1"/>
      <c r="I976" s="1"/>
      <c r="J976" s="1"/>
      <c r="K976" s="1"/>
      <c r="L976" s="8"/>
      <c r="M976" s="1"/>
      <c r="N976" s="1"/>
      <c r="O976" s="1"/>
      <c r="P976" s="1"/>
      <c r="Q976" s="1"/>
      <c r="R976" s="8"/>
      <c r="S976" s="1"/>
      <c r="T976" s="1"/>
      <c r="U976" s="1"/>
      <c r="V976" s="1"/>
      <c r="W976" s="8"/>
      <c r="X976" s="1"/>
      <c r="Y976" s="1"/>
      <c r="Z976" s="1"/>
      <c r="AA976" s="1"/>
      <c r="AB976" s="1"/>
      <c r="AC976" s="8"/>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row>
    <row r="977" spans="1:57" ht="14.25" customHeight="1" x14ac:dyDescent="0.75">
      <c r="A977" s="8"/>
      <c r="B977" s="1"/>
      <c r="C977" s="1"/>
      <c r="D977" s="1"/>
      <c r="E977" s="1"/>
      <c r="F977" s="1"/>
      <c r="G977" s="1"/>
      <c r="H977" s="1"/>
      <c r="I977" s="1"/>
      <c r="J977" s="1"/>
      <c r="K977" s="1"/>
      <c r="L977" s="8"/>
      <c r="M977" s="1"/>
      <c r="N977" s="1"/>
      <c r="O977" s="1"/>
      <c r="P977" s="1"/>
      <c r="Q977" s="1"/>
      <c r="R977" s="8"/>
      <c r="S977" s="1"/>
      <c r="T977" s="1"/>
      <c r="U977" s="1"/>
      <c r="V977" s="1"/>
      <c r="W977" s="8"/>
      <c r="X977" s="1"/>
      <c r="Y977" s="1"/>
      <c r="Z977" s="1"/>
      <c r="AA977" s="1"/>
      <c r="AB977" s="1"/>
      <c r="AC977" s="8"/>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row>
    <row r="978" spans="1:57" ht="14.25" customHeight="1" x14ac:dyDescent="0.75">
      <c r="A978" s="8"/>
      <c r="B978" s="1"/>
      <c r="C978" s="1"/>
      <c r="D978" s="1"/>
      <c r="E978" s="1"/>
      <c r="F978" s="1"/>
      <c r="G978" s="1"/>
      <c r="H978" s="1"/>
      <c r="I978" s="1"/>
      <c r="J978" s="1"/>
      <c r="K978" s="1"/>
      <c r="L978" s="8"/>
      <c r="M978" s="1"/>
      <c r="N978" s="1"/>
      <c r="O978" s="1"/>
      <c r="P978" s="1"/>
      <c r="Q978" s="1"/>
      <c r="R978" s="8"/>
      <c r="S978" s="1"/>
      <c r="T978" s="1"/>
      <c r="U978" s="1"/>
      <c r="V978" s="1"/>
      <c r="W978" s="8"/>
      <c r="X978" s="1"/>
      <c r="Y978" s="1"/>
      <c r="Z978" s="1"/>
      <c r="AA978" s="1"/>
      <c r="AB978" s="1"/>
      <c r="AC978" s="8"/>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row>
    <row r="979" spans="1:57" ht="14.25" customHeight="1" x14ac:dyDescent="0.75">
      <c r="A979" s="8"/>
      <c r="B979" s="1"/>
      <c r="C979" s="1"/>
      <c r="D979" s="1"/>
      <c r="E979" s="1"/>
      <c r="F979" s="1"/>
      <c r="G979" s="1"/>
      <c r="H979" s="1"/>
      <c r="I979" s="1"/>
      <c r="J979" s="1"/>
      <c r="K979" s="1"/>
      <c r="L979" s="8"/>
      <c r="M979" s="1"/>
      <c r="N979" s="1"/>
      <c r="O979" s="1"/>
      <c r="P979" s="1"/>
      <c r="Q979" s="1"/>
      <c r="R979" s="8"/>
      <c r="S979" s="1"/>
      <c r="T979" s="1"/>
      <c r="U979" s="1"/>
      <c r="V979" s="1"/>
      <c r="W979" s="8"/>
      <c r="X979" s="1"/>
      <c r="Y979" s="1"/>
      <c r="Z979" s="1"/>
      <c r="AA979" s="1"/>
      <c r="AB979" s="1"/>
      <c r="AC979" s="8"/>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row>
    <row r="980" spans="1:57" ht="14.25" customHeight="1" x14ac:dyDescent="0.75">
      <c r="A980" s="8"/>
      <c r="B980" s="1"/>
      <c r="C980" s="1"/>
      <c r="D980" s="1"/>
      <c r="E980" s="1"/>
      <c r="F980" s="1"/>
      <c r="G980" s="1"/>
      <c r="H980" s="1"/>
      <c r="I980" s="1"/>
      <c r="J980" s="1"/>
      <c r="K980" s="1"/>
      <c r="L980" s="8"/>
      <c r="M980" s="1"/>
      <c r="N980" s="1"/>
      <c r="O980" s="1"/>
      <c r="P980" s="1"/>
      <c r="Q980" s="1"/>
      <c r="R980" s="8"/>
      <c r="S980" s="1"/>
      <c r="T980" s="1"/>
      <c r="U980" s="1"/>
      <c r="V980" s="1"/>
      <c r="W980" s="8"/>
      <c r="X980" s="1"/>
      <c r="Y980" s="1"/>
      <c r="Z980" s="1"/>
      <c r="AA980" s="1"/>
      <c r="AB980" s="1"/>
      <c r="AC980" s="8"/>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row>
    <row r="981" spans="1:57" ht="14.25" customHeight="1" x14ac:dyDescent="0.75">
      <c r="A981" s="8"/>
      <c r="B981" s="1"/>
      <c r="C981" s="1"/>
      <c r="D981" s="1"/>
      <c r="E981" s="1"/>
      <c r="F981" s="1"/>
      <c r="G981" s="1"/>
      <c r="H981" s="1"/>
      <c r="I981" s="1"/>
      <c r="J981" s="1"/>
      <c r="K981" s="1"/>
      <c r="L981" s="8"/>
      <c r="M981" s="1"/>
      <c r="N981" s="1"/>
      <c r="O981" s="1"/>
      <c r="P981" s="1"/>
      <c r="Q981" s="1"/>
      <c r="R981" s="8"/>
      <c r="S981" s="1"/>
      <c r="T981" s="1"/>
      <c r="U981" s="1"/>
      <c r="V981" s="1"/>
      <c r="W981" s="8"/>
      <c r="X981" s="1"/>
      <c r="Y981" s="1"/>
      <c r="Z981" s="1"/>
      <c r="AA981" s="1"/>
      <c r="AB981" s="1"/>
      <c r="AC981" s="8"/>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row>
    <row r="982" spans="1:57" ht="14.25" customHeight="1" x14ac:dyDescent="0.75">
      <c r="A982" s="8"/>
      <c r="B982" s="1"/>
      <c r="C982" s="1"/>
      <c r="D982" s="1"/>
      <c r="E982" s="1"/>
      <c r="F982" s="1"/>
      <c r="G982" s="1"/>
      <c r="H982" s="1"/>
      <c r="I982" s="1"/>
      <c r="J982" s="1"/>
      <c r="K982" s="1"/>
      <c r="L982" s="8"/>
      <c r="M982" s="1"/>
      <c r="N982" s="1"/>
      <c r="O982" s="1"/>
      <c r="P982" s="1"/>
      <c r="Q982" s="1"/>
      <c r="R982" s="8"/>
      <c r="S982" s="1"/>
      <c r="T982" s="1"/>
      <c r="U982" s="1"/>
      <c r="V982" s="1"/>
      <c r="W982" s="8"/>
      <c r="X982" s="1"/>
      <c r="Y982" s="1"/>
      <c r="Z982" s="1"/>
      <c r="AA982" s="1"/>
      <c r="AB982" s="1"/>
      <c r="AC982" s="8"/>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row>
    <row r="983" spans="1:57" ht="14.25" customHeight="1" x14ac:dyDescent="0.75">
      <c r="A983" s="8"/>
      <c r="B983" s="1"/>
      <c r="C983" s="1"/>
      <c r="D983" s="1"/>
      <c r="E983" s="1"/>
      <c r="F983" s="1"/>
      <c r="G983" s="1"/>
      <c r="H983" s="1"/>
      <c r="I983" s="1"/>
      <c r="J983" s="1"/>
      <c r="K983" s="1"/>
      <c r="L983" s="8"/>
      <c r="M983" s="1"/>
      <c r="N983" s="1"/>
      <c r="O983" s="1"/>
      <c r="P983" s="1"/>
      <c r="Q983" s="1"/>
      <c r="R983" s="8"/>
      <c r="S983" s="1"/>
      <c r="T983" s="1"/>
      <c r="U983" s="1"/>
      <c r="V983" s="1"/>
      <c r="W983" s="8"/>
      <c r="X983" s="1"/>
      <c r="Y983" s="1"/>
      <c r="Z983" s="1"/>
      <c r="AA983" s="1"/>
      <c r="AB983" s="1"/>
      <c r="AC983" s="8"/>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row>
    <row r="984" spans="1:57" ht="14.25" customHeight="1" x14ac:dyDescent="0.75">
      <c r="A984" s="8"/>
      <c r="B984" s="1"/>
      <c r="C984" s="1"/>
      <c r="D984" s="1"/>
      <c r="E984" s="1"/>
      <c r="F984" s="1"/>
      <c r="G984" s="1"/>
      <c r="H984" s="1"/>
      <c r="I984" s="1"/>
      <c r="J984" s="1"/>
      <c r="K984" s="1"/>
      <c r="L984" s="8"/>
      <c r="M984" s="1"/>
      <c r="N984" s="1"/>
      <c r="O984" s="1"/>
      <c r="P984" s="1"/>
      <c r="Q984" s="1"/>
      <c r="R984" s="8"/>
      <c r="S984" s="1"/>
      <c r="T984" s="1"/>
      <c r="U984" s="1"/>
      <c r="V984" s="1"/>
      <c r="W984" s="8"/>
      <c r="X984" s="1"/>
      <c r="Y984" s="1"/>
      <c r="Z984" s="1"/>
      <c r="AA984" s="1"/>
      <c r="AB984" s="1"/>
      <c r="AC984" s="8"/>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row>
    <row r="985" spans="1:57" ht="14.25" customHeight="1" x14ac:dyDescent="0.75">
      <c r="A985" s="8"/>
      <c r="B985" s="1"/>
      <c r="C985" s="1"/>
      <c r="D985" s="1"/>
      <c r="E985" s="1"/>
      <c r="F985" s="1"/>
      <c r="G985" s="1"/>
      <c r="H985" s="1"/>
      <c r="I985" s="1"/>
      <c r="J985" s="1"/>
      <c r="K985" s="1"/>
      <c r="L985" s="8"/>
      <c r="M985" s="1"/>
      <c r="N985" s="1"/>
      <c r="O985" s="1"/>
      <c r="P985" s="1"/>
      <c r="Q985" s="1"/>
      <c r="R985" s="8"/>
      <c r="S985" s="1"/>
      <c r="T985" s="1"/>
      <c r="U985" s="1"/>
      <c r="V985" s="1"/>
      <c r="W985" s="8"/>
      <c r="X985" s="1"/>
      <c r="Y985" s="1"/>
      <c r="Z985" s="1"/>
      <c r="AA985" s="1"/>
      <c r="AB985" s="1"/>
      <c r="AC985" s="8"/>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row>
    <row r="986" spans="1:57" ht="14.25" customHeight="1" x14ac:dyDescent="0.75">
      <c r="A986" s="8"/>
      <c r="B986" s="1"/>
      <c r="C986" s="1"/>
      <c r="D986" s="1"/>
      <c r="E986" s="1"/>
      <c r="F986" s="1"/>
      <c r="G986" s="1"/>
      <c r="H986" s="1"/>
      <c r="I986" s="1"/>
      <c r="J986" s="1"/>
      <c r="K986" s="1"/>
      <c r="L986" s="8"/>
      <c r="M986" s="1"/>
      <c r="N986" s="1"/>
      <c r="O986" s="1"/>
      <c r="P986" s="1"/>
      <c r="Q986" s="1"/>
      <c r="R986" s="8"/>
      <c r="S986" s="1"/>
      <c r="T986" s="1"/>
      <c r="U986" s="1"/>
      <c r="V986" s="1"/>
      <c r="W986" s="8"/>
      <c r="X986" s="1"/>
      <c r="Y986" s="1"/>
      <c r="Z986" s="1"/>
      <c r="AA986" s="1"/>
      <c r="AB986" s="1"/>
      <c r="AC986" s="8"/>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row>
    <row r="987" spans="1:57" ht="14.25" customHeight="1" x14ac:dyDescent="0.75">
      <c r="A987" s="8"/>
      <c r="B987" s="1"/>
      <c r="C987" s="1"/>
      <c r="D987" s="1"/>
      <c r="E987" s="1"/>
      <c r="F987" s="1"/>
      <c r="G987" s="1"/>
      <c r="H987" s="1"/>
      <c r="I987" s="1"/>
      <c r="J987" s="1"/>
      <c r="K987" s="1"/>
      <c r="L987" s="8"/>
      <c r="M987" s="1"/>
      <c r="N987" s="1"/>
      <c r="O987" s="1"/>
      <c r="P987" s="1"/>
      <c r="Q987" s="1"/>
      <c r="R987" s="8"/>
      <c r="S987" s="1"/>
      <c r="T987" s="1"/>
      <c r="U987" s="1"/>
      <c r="V987" s="1"/>
      <c r="W987" s="8"/>
      <c r="X987" s="1"/>
      <c r="Y987" s="1"/>
      <c r="Z987" s="1"/>
      <c r="AA987" s="1"/>
      <c r="AB987" s="1"/>
      <c r="AC987" s="8"/>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row>
    <row r="988" spans="1:57" ht="14.25" customHeight="1" x14ac:dyDescent="0.75">
      <c r="A988" s="8"/>
      <c r="B988" s="1"/>
      <c r="C988" s="1"/>
      <c r="D988" s="1"/>
      <c r="E988" s="1"/>
      <c r="F988" s="1"/>
      <c r="G988" s="1"/>
      <c r="H988" s="1"/>
      <c r="I988" s="1"/>
      <c r="J988" s="1"/>
      <c r="K988" s="1"/>
      <c r="L988" s="8"/>
      <c r="M988" s="1"/>
      <c r="N988" s="1"/>
      <c r="O988" s="1"/>
      <c r="P988" s="1"/>
      <c r="Q988" s="1"/>
      <c r="R988" s="8"/>
      <c r="S988" s="1"/>
      <c r="T988" s="1"/>
      <c r="U988" s="1"/>
      <c r="V988" s="1"/>
      <c r="W988" s="8"/>
      <c r="X988" s="1"/>
      <c r="Y988" s="1"/>
      <c r="Z988" s="1"/>
      <c r="AA988" s="1"/>
      <c r="AB988" s="1"/>
      <c r="AC988" s="8"/>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row>
    <row r="989" spans="1:57" ht="14.25" customHeight="1" x14ac:dyDescent="0.75">
      <c r="A989" s="8"/>
      <c r="B989" s="1"/>
      <c r="C989" s="1"/>
      <c r="D989" s="1"/>
      <c r="E989" s="1"/>
      <c r="F989" s="1"/>
      <c r="G989" s="1"/>
      <c r="H989" s="1"/>
      <c r="I989" s="1"/>
      <c r="J989" s="1"/>
      <c r="K989" s="1"/>
      <c r="L989" s="8"/>
      <c r="M989" s="1"/>
      <c r="N989" s="1"/>
      <c r="O989" s="1"/>
      <c r="P989" s="1"/>
      <c r="Q989" s="1"/>
      <c r="R989" s="8"/>
      <c r="S989" s="1"/>
      <c r="T989" s="1"/>
      <c r="U989" s="1"/>
      <c r="V989" s="1"/>
      <c r="W989" s="8"/>
      <c r="X989" s="1"/>
      <c r="Y989" s="1"/>
      <c r="Z989" s="1"/>
      <c r="AA989" s="1"/>
      <c r="AB989" s="1"/>
      <c r="AC989" s="8"/>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row>
    <row r="990" spans="1:57" ht="14.25" customHeight="1" x14ac:dyDescent="0.75">
      <c r="A990" s="8"/>
      <c r="B990" s="1"/>
      <c r="C990" s="1"/>
      <c r="D990" s="1"/>
      <c r="E990" s="1"/>
      <c r="F990" s="1"/>
      <c r="G990" s="1"/>
      <c r="H990" s="1"/>
      <c r="I990" s="1"/>
      <c r="J990" s="1"/>
      <c r="K990" s="1"/>
      <c r="L990" s="8"/>
      <c r="M990" s="1"/>
      <c r="N990" s="1"/>
      <c r="O990" s="1"/>
      <c r="P990" s="1"/>
      <c r="Q990" s="1"/>
      <c r="R990" s="8"/>
      <c r="S990" s="1"/>
      <c r="T990" s="1"/>
      <c r="U990" s="1"/>
      <c r="V990" s="1"/>
      <c r="W990" s="8"/>
      <c r="X990" s="1"/>
      <c r="Y990" s="1"/>
      <c r="Z990" s="1"/>
      <c r="AA990" s="1"/>
      <c r="AB990" s="1"/>
      <c r="AC990" s="8"/>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row>
    <row r="991" spans="1:57" ht="14.25" customHeight="1" x14ac:dyDescent="0.75">
      <c r="A991" s="8"/>
      <c r="B991" s="1"/>
      <c r="C991" s="1"/>
      <c r="D991" s="1"/>
      <c r="E991" s="1"/>
      <c r="F991" s="1"/>
      <c r="G991" s="1"/>
      <c r="H991" s="1"/>
      <c r="I991" s="1"/>
      <c r="J991" s="1"/>
      <c r="K991" s="1"/>
      <c r="L991" s="8"/>
      <c r="M991" s="1"/>
      <c r="N991" s="1"/>
      <c r="O991" s="1"/>
      <c r="P991" s="1"/>
      <c r="Q991" s="1"/>
      <c r="R991" s="8"/>
      <c r="S991" s="1"/>
      <c r="T991" s="1"/>
      <c r="U991" s="1"/>
      <c r="V991" s="1"/>
      <c r="W991" s="8"/>
      <c r="X991" s="1"/>
      <c r="Y991" s="1"/>
      <c r="Z991" s="1"/>
      <c r="AA991" s="1"/>
      <c r="AB991" s="1"/>
      <c r="AC991" s="8"/>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row>
    <row r="992" spans="1:57" ht="14.25" customHeight="1" x14ac:dyDescent="0.75">
      <c r="A992" s="8"/>
      <c r="B992" s="1"/>
      <c r="C992" s="1"/>
      <c r="D992" s="1"/>
      <c r="E992" s="1"/>
      <c r="F992" s="1"/>
      <c r="G992" s="1"/>
      <c r="H992" s="1"/>
      <c r="I992" s="1"/>
      <c r="J992" s="1"/>
      <c r="K992" s="1"/>
      <c r="L992" s="8"/>
      <c r="M992" s="1"/>
      <c r="N992" s="1"/>
      <c r="O992" s="1"/>
      <c r="P992" s="1"/>
      <c r="Q992" s="1"/>
      <c r="R992" s="8"/>
      <c r="S992" s="1"/>
      <c r="T992" s="1"/>
      <c r="U992" s="1"/>
      <c r="V992" s="1"/>
      <c r="W992" s="8"/>
      <c r="X992" s="1"/>
      <c r="Y992" s="1"/>
      <c r="Z992" s="1"/>
      <c r="AA992" s="1"/>
      <c r="AB992" s="1"/>
      <c r="AC992" s="8"/>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row>
    <row r="993" spans="1:57" ht="14.25" customHeight="1" x14ac:dyDescent="0.75">
      <c r="A993" s="8"/>
      <c r="B993" s="1"/>
      <c r="C993" s="1"/>
      <c r="D993" s="1"/>
      <c r="E993" s="1"/>
      <c r="F993" s="1"/>
      <c r="G993" s="1"/>
      <c r="H993" s="1"/>
      <c r="I993" s="1"/>
      <c r="J993" s="1"/>
      <c r="K993" s="1"/>
      <c r="L993" s="8"/>
      <c r="M993" s="1"/>
      <c r="N993" s="1"/>
      <c r="O993" s="1"/>
      <c r="P993" s="1"/>
      <c r="Q993" s="1"/>
      <c r="R993" s="8"/>
      <c r="S993" s="1"/>
      <c r="T993" s="1"/>
      <c r="U993" s="1"/>
      <c r="V993" s="1"/>
      <c r="W993" s="8"/>
      <c r="X993" s="1"/>
      <c r="Y993" s="1"/>
      <c r="Z993" s="1"/>
      <c r="AA993" s="1"/>
      <c r="AB993" s="1"/>
      <c r="AC993" s="8"/>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row>
    <row r="994" spans="1:57" ht="14.25" customHeight="1" x14ac:dyDescent="0.75">
      <c r="A994" s="8"/>
      <c r="B994" s="1"/>
      <c r="C994" s="1"/>
      <c r="D994" s="1"/>
      <c r="E994" s="1"/>
      <c r="F994" s="1"/>
      <c r="G994" s="1"/>
      <c r="H994" s="1"/>
      <c r="I994" s="1"/>
      <c r="J994" s="1"/>
      <c r="K994" s="1"/>
      <c r="L994" s="8"/>
      <c r="M994" s="1"/>
      <c r="N994" s="1"/>
      <c r="O994" s="1"/>
      <c r="P994" s="1"/>
      <c r="Q994" s="1"/>
      <c r="R994" s="8"/>
      <c r="S994" s="1"/>
      <c r="T994" s="1"/>
      <c r="U994" s="1"/>
      <c r="V994" s="1"/>
      <c r="W994" s="8"/>
      <c r="X994" s="1"/>
      <c r="Y994" s="1"/>
      <c r="Z994" s="1"/>
      <c r="AA994" s="1"/>
      <c r="AB994" s="1"/>
      <c r="AC994" s="8"/>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row>
    <row r="995" spans="1:57" ht="14.25" customHeight="1" x14ac:dyDescent="0.75">
      <c r="A995" s="8"/>
      <c r="B995" s="1"/>
      <c r="C995" s="1"/>
      <c r="D995" s="1"/>
      <c r="E995" s="1"/>
      <c r="F995" s="1"/>
      <c r="G995" s="1"/>
      <c r="H995" s="1"/>
      <c r="I995" s="1"/>
      <c r="J995" s="1"/>
      <c r="K995" s="1"/>
      <c r="L995" s="8"/>
      <c r="M995" s="1"/>
      <c r="N995" s="1"/>
      <c r="O995" s="1"/>
      <c r="P995" s="1"/>
      <c r="Q995" s="1"/>
      <c r="R995" s="8"/>
      <c r="S995" s="1"/>
      <c r="T995" s="1"/>
      <c r="U995" s="1"/>
      <c r="V995" s="1"/>
      <c r="W995" s="8"/>
      <c r="X995" s="1"/>
      <c r="Y995" s="1"/>
      <c r="Z995" s="1"/>
      <c r="AA995" s="1"/>
      <c r="AB995" s="1"/>
      <c r="AC995" s="8"/>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row>
    <row r="996" spans="1:57" ht="14.25" customHeight="1" x14ac:dyDescent="0.75">
      <c r="A996" s="8"/>
      <c r="B996" s="1"/>
      <c r="C996" s="1"/>
      <c r="D996" s="1"/>
      <c r="E996" s="1"/>
      <c r="F996" s="1"/>
      <c r="G996" s="1"/>
      <c r="H996" s="1"/>
      <c r="I996" s="1"/>
      <c r="J996" s="1"/>
      <c r="K996" s="1"/>
      <c r="L996" s="8"/>
      <c r="M996" s="1"/>
      <c r="N996" s="1"/>
      <c r="O996" s="1"/>
      <c r="P996" s="1"/>
      <c r="Q996" s="1"/>
      <c r="R996" s="8"/>
      <c r="S996" s="1"/>
      <c r="T996" s="1"/>
      <c r="U996" s="1"/>
      <c r="V996" s="1"/>
      <c r="W996" s="8"/>
      <c r="X996" s="1"/>
      <c r="Y996" s="1"/>
      <c r="Z996" s="1"/>
      <c r="AA996" s="1"/>
      <c r="AB996" s="1"/>
      <c r="AC996" s="8"/>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row>
    <row r="997" spans="1:57" ht="14.25" customHeight="1" x14ac:dyDescent="0.75">
      <c r="A997" s="8"/>
      <c r="B997" s="1"/>
      <c r="C997" s="1"/>
      <c r="D997" s="1"/>
      <c r="E997" s="1"/>
      <c r="F997" s="1"/>
      <c r="G997" s="1"/>
      <c r="H997" s="1"/>
      <c r="I997" s="1"/>
      <c r="J997" s="1"/>
      <c r="K997" s="1"/>
      <c r="L997" s="8"/>
      <c r="M997" s="1"/>
      <c r="N997" s="1"/>
      <c r="O997" s="1"/>
      <c r="P997" s="1"/>
      <c r="Q997" s="1"/>
      <c r="R997" s="8"/>
      <c r="S997" s="1"/>
      <c r="T997" s="1"/>
      <c r="U997" s="1"/>
      <c r="V997" s="1"/>
      <c r="W997" s="8"/>
      <c r="X997" s="1"/>
      <c r="Y997" s="1"/>
      <c r="Z997" s="1"/>
      <c r="AA997" s="1"/>
      <c r="AB997" s="1"/>
      <c r="AC997" s="8"/>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row>
    <row r="998" spans="1:57" ht="14.25" customHeight="1" x14ac:dyDescent="0.75">
      <c r="A998" s="8"/>
      <c r="B998" s="1"/>
      <c r="C998" s="1"/>
      <c r="D998" s="1"/>
      <c r="E998" s="1"/>
      <c r="F998" s="1"/>
      <c r="G998" s="1"/>
      <c r="H998" s="1"/>
      <c r="I998" s="1"/>
      <c r="J998" s="1"/>
      <c r="K998" s="1"/>
      <c r="L998" s="8"/>
      <c r="M998" s="1"/>
      <c r="N998" s="1"/>
      <c r="O998" s="1"/>
      <c r="P998" s="1"/>
      <c r="Q998" s="1"/>
      <c r="R998" s="8"/>
      <c r="S998" s="1"/>
      <c r="T998" s="1"/>
      <c r="U998" s="1"/>
      <c r="V998" s="1"/>
      <c r="W998" s="8"/>
      <c r="X998" s="1"/>
      <c r="Y998" s="1"/>
      <c r="Z998" s="1"/>
      <c r="AA998" s="1"/>
      <c r="AB998" s="1"/>
      <c r="AC998" s="8"/>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row>
    <row r="999" spans="1:57" ht="14.25" customHeight="1" x14ac:dyDescent="0.75">
      <c r="A999" s="8"/>
      <c r="B999" s="1"/>
      <c r="C999" s="1"/>
      <c r="D999" s="1"/>
      <c r="E999" s="1"/>
      <c r="F999" s="1"/>
      <c r="G999" s="1"/>
      <c r="H999" s="1"/>
      <c r="I999" s="1"/>
      <c r="J999" s="1"/>
      <c r="K999" s="1"/>
      <c r="L999" s="8"/>
      <c r="M999" s="1"/>
      <c r="N999" s="1"/>
      <c r="O999" s="1"/>
      <c r="P999" s="1"/>
      <c r="Q999" s="1"/>
      <c r="R999" s="8"/>
      <c r="S999" s="1"/>
      <c r="T999" s="1"/>
      <c r="U999" s="1"/>
      <c r="V999" s="1"/>
      <c r="W999" s="8"/>
      <c r="X999" s="1"/>
      <c r="Y999" s="1"/>
      <c r="Z999" s="1"/>
      <c r="AA999" s="1"/>
      <c r="AB999" s="1"/>
      <c r="AC999" s="8"/>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row>
    <row r="1000" spans="1:57" ht="14.25" customHeight="1" x14ac:dyDescent="0.75">
      <c r="A1000" s="8"/>
      <c r="B1000" s="1"/>
      <c r="C1000" s="1"/>
      <c r="D1000" s="1"/>
      <c r="E1000" s="1"/>
      <c r="F1000" s="1"/>
      <c r="G1000" s="1"/>
      <c r="H1000" s="1"/>
      <c r="I1000" s="1"/>
      <c r="J1000" s="1"/>
      <c r="K1000" s="1"/>
      <c r="L1000" s="8"/>
      <c r="M1000" s="1"/>
      <c r="N1000" s="1"/>
      <c r="O1000" s="1"/>
      <c r="P1000" s="1"/>
      <c r="Q1000" s="1"/>
      <c r="R1000" s="8"/>
      <c r="S1000" s="1"/>
      <c r="T1000" s="1"/>
      <c r="U1000" s="1"/>
      <c r="V1000" s="1"/>
      <c r="W1000" s="8"/>
      <c r="X1000" s="1"/>
      <c r="Y1000" s="1"/>
      <c r="Z1000" s="1"/>
      <c r="AA1000" s="1"/>
      <c r="AB1000" s="1"/>
      <c r="AC1000" s="8"/>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row>
    <row r="1001" spans="1:57" ht="14.25" customHeight="1" x14ac:dyDescent="0.75">
      <c r="A1001" s="8"/>
      <c r="B1001" s="1"/>
      <c r="C1001" s="1"/>
      <c r="D1001" s="1"/>
      <c r="E1001" s="1"/>
      <c r="F1001" s="1"/>
      <c r="G1001" s="1"/>
      <c r="H1001" s="1"/>
      <c r="I1001" s="1"/>
      <c r="J1001" s="1"/>
      <c r="K1001" s="1"/>
      <c r="L1001" s="8"/>
      <c r="M1001" s="1"/>
      <c r="N1001" s="1"/>
      <c r="O1001" s="1"/>
      <c r="P1001" s="1"/>
      <c r="Q1001" s="1"/>
      <c r="R1001" s="8"/>
      <c r="S1001" s="1"/>
      <c r="T1001" s="1"/>
      <c r="U1001" s="1"/>
      <c r="V1001" s="1"/>
      <c r="W1001" s="8"/>
      <c r="X1001" s="1"/>
      <c r="Y1001" s="1"/>
      <c r="Z1001" s="1"/>
      <c r="AA1001" s="1"/>
      <c r="AB1001" s="1"/>
      <c r="AC1001" s="8"/>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row>
    <row r="1002" spans="1:57" ht="14.25" customHeight="1" x14ac:dyDescent="0.75">
      <c r="A1002" s="8"/>
      <c r="B1002" s="1"/>
      <c r="C1002" s="1"/>
      <c r="D1002" s="1"/>
      <c r="E1002" s="1"/>
      <c r="F1002" s="1"/>
      <c r="G1002" s="1"/>
      <c r="H1002" s="1"/>
      <c r="I1002" s="1"/>
      <c r="J1002" s="1"/>
      <c r="K1002" s="1"/>
      <c r="L1002" s="8"/>
      <c r="M1002" s="1"/>
      <c r="N1002" s="1"/>
      <c r="O1002" s="1"/>
      <c r="P1002" s="1"/>
      <c r="Q1002" s="1"/>
      <c r="R1002" s="8"/>
      <c r="S1002" s="1"/>
      <c r="T1002" s="1"/>
      <c r="U1002" s="1"/>
      <c r="V1002" s="1"/>
      <c r="W1002" s="8"/>
      <c r="X1002" s="1"/>
      <c r="Y1002" s="1"/>
      <c r="Z1002" s="1"/>
      <c r="AA1002" s="1"/>
      <c r="AB1002" s="1"/>
      <c r="AC1002" s="8"/>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row>
    <row r="1003" spans="1:57" ht="14.25" customHeight="1" x14ac:dyDescent="0.75">
      <c r="A1003" s="8"/>
      <c r="B1003" s="1"/>
      <c r="C1003" s="1"/>
      <c r="D1003" s="1"/>
      <c r="E1003" s="1"/>
      <c r="F1003" s="1"/>
      <c r="G1003" s="1"/>
      <c r="H1003" s="1"/>
      <c r="I1003" s="1"/>
      <c r="J1003" s="1"/>
      <c r="K1003" s="1"/>
      <c r="L1003" s="8"/>
      <c r="M1003" s="1"/>
      <c r="N1003" s="1"/>
      <c r="O1003" s="1"/>
      <c r="P1003" s="1"/>
      <c r="Q1003" s="1"/>
      <c r="R1003" s="8"/>
      <c r="S1003" s="1"/>
      <c r="T1003" s="1"/>
      <c r="U1003" s="1"/>
      <c r="V1003" s="1"/>
      <c r="W1003" s="8"/>
      <c r="X1003" s="1"/>
      <c r="Y1003" s="1"/>
      <c r="Z1003" s="1"/>
      <c r="AA1003" s="1"/>
      <c r="AB1003" s="1"/>
      <c r="AC1003" s="8"/>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row>
    <row r="1004" spans="1:57" ht="14.25" customHeight="1" x14ac:dyDescent="0.75">
      <c r="A1004" s="8"/>
      <c r="B1004" s="1"/>
      <c r="C1004" s="1"/>
      <c r="D1004" s="1"/>
      <c r="E1004" s="1"/>
      <c r="F1004" s="1"/>
      <c r="G1004" s="1"/>
      <c r="H1004" s="1"/>
      <c r="I1004" s="1"/>
      <c r="J1004" s="1"/>
      <c r="K1004" s="1"/>
      <c r="L1004" s="8"/>
      <c r="M1004" s="1"/>
      <c r="N1004" s="1"/>
      <c r="O1004" s="1"/>
      <c r="P1004" s="1"/>
      <c r="Q1004" s="1"/>
      <c r="R1004" s="8"/>
      <c r="S1004" s="1"/>
      <c r="T1004" s="1"/>
      <c r="U1004" s="1"/>
      <c r="V1004" s="1"/>
      <c r="W1004" s="8"/>
      <c r="X1004" s="1"/>
      <c r="Y1004" s="1"/>
      <c r="Z1004" s="1"/>
      <c r="AA1004" s="1"/>
      <c r="AB1004" s="1"/>
      <c r="AC1004" s="8"/>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row>
    <row r="1005" spans="1:57" ht="14.25" customHeight="1" x14ac:dyDescent="0.75">
      <c r="A1005" s="8"/>
      <c r="B1005" s="1"/>
      <c r="C1005" s="1"/>
      <c r="D1005" s="1"/>
      <c r="E1005" s="1"/>
      <c r="F1005" s="1"/>
      <c r="G1005" s="1"/>
      <c r="H1005" s="1"/>
      <c r="I1005" s="1"/>
      <c r="J1005" s="1"/>
      <c r="K1005" s="1"/>
      <c r="L1005" s="8"/>
      <c r="M1005" s="1"/>
      <c r="N1005" s="1"/>
      <c r="O1005" s="1"/>
      <c r="P1005" s="1"/>
      <c r="Q1005" s="1"/>
      <c r="R1005" s="8"/>
      <c r="S1005" s="1"/>
      <c r="T1005" s="1"/>
      <c r="U1005" s="1"/>
      <c r="V1005" s="1"/>
      <c r="W1005" s="8"/>
      <c r="X1005" s="1"/>
      <c r="Y1005" s="1"/>
      <c r="Z1005" s="1"/>
      <c r="AA1005" s="1"/>
      <c r="AB1005" s="1"/>
      <c r="AC1005" s="8"/>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row>
    <row r="1006" spans="1:57" ht="14.25" customHeight="1" x14ac:dyDescent="0.75">
      <c r="A1006" s="8"/>
      <c r="B1006" s="1"/>
      <c r="C1006" s="1"/>
      <c r="D1006" s="1"/>
      <c r="E1006" s="1"/>
      <c r="F1006" s="1"/>
      <c r="G1006" s="1"/>
      <c r="H1006" s="1"/>
      <c r="I1006" s="1"/>
      <c r="J1006" s="1"/>
      <c r="K1006" s="1"/>
      <c r="L1006" s="8"/>
      <c r="M1006" s="1"/>
      <c r="N1006" s="1"/>
      <c r="O1006" s="1"/>
      <c r="P1006" s="1"/>
      <c r="Q1006" s="1"/>
      <c r="R1006" s="8"/>
      <c r="S1006" s="1"/>
      <c r="T1006" s="1"/>
      <c r="U1006" s="1"/>
      <c r="V1006" s="1"/>
      <c r="W1006" s="8"/>
      <c r="X1006" s="1"/>
      <c r="Y1006" s="1"/>
      <c r="Z1006" s="1"/>
      <c r="AA1006" s="1"/>
      <c r="AB1006" s="1"/>
      <c r="AC1006" s="8"/>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row>
    <row r="1007" spans="1:57" ht="14.25" customHeight="1" x14ac:dyDescent="0.75">
      <c r="A1007" s="8"/>
      <c r="B1007" s="1"/>
      <c r="C1007" s="1"/>
      <c r="D1007" s="1"/>
      <c r="E1007" s="1"/>
      <c r="F1007" s="1"/>
      <c r="G1007" s="1"/>
      <c r="H1007" s="1"/>
      <c r="I1007" s="1"/>
      <c r="J1007" s="1"/>
      <c r="K1007" s="1"/>
      <c r="L1007" s="8"/>
      <c r="M1007" s="1"/>
      <c r="N1007" s="1"/>
      <c r="O1007" s="1"/>
      <c r="P1007" s="1"/>
      <c r="Q1007" s="1"/>
      <c r="R1007" s="8"/>
      <c r="S1007" s="1"/>
      <c r="T1007" s="1"/>
      <c r="U1007" s="1"/>
      <c r="V1007" s="1"/>
      <c r="W1007" s="8"/>
      <c r="X1007" s="1"/>
      <c r="Y1007" s="1"/>
      <c r="Z1007" s="1"/>
      <c r="AA1007" s="1"/>
      <c r="AB1007" s="1"/>
      <c r="AC1007" s="8"/>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row>
    <row r="1008" spans="1:57" ht="14.25" customHeight="1" x14ac:dyDescent="0.75">
      <c r="A1008" s="8"/>
      <c r="B1008" s="1"/>
      <c r="C1008" s="1"/>
      <c r="D1008" s="1"/>
      <c r="E1008" s="1"/>
      <c r="F1008" s="1"/>
      <c r="G1008" s="1"/>
      <c r="H1008" s="1"/>
      <c r="I1008" s="1"/>
      <c r="J1008" s="1"/>
      <c r="K1008" s="1"/>
      <c r="L1008" s="8"/>
      <c r="M1008" s="1"/>
      <c r="N1008" s="1"/>
      <c r="O1008" s="1"/>
      <c r="P1008" s="1"/>
      <c r="Q1008" s="1"/>
      <c r="R1008" s="8"/>
      <c r="S1008" s="1"/>
      <c r="T1008" s="1"/>
      <c r="U1008" s="1"/>
      <c r="V1008" s="1"/>
      <c r="W1008" s="8"/>
      <c r="X1008" s="1"/>
      <c r="Y1008" s="1"/>
      <c r="Z1008" s="1"/>
      <c r="AA1008" s="1"/>
      <c r="AB1008" s="1"/>
      <c r="AC1008" s="8"/>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row>
    <row r="1009" spans="1:57" ht="14.25" customHeight="1" x14ac:dyDescent="0.75">
      <c r="A1009" s="8"/>
      <c r="B1009" s="1"/>
      <c r="C1009" s="1"/>
      <c r="D1009" s="1"/>
      <c r="E1009" s="1"/>
      <c r="F1009" s="1"/>
      <c r="G1009" s="1"/>
      <c r="H1009" s="1"/>
      <c r="I1009" s="1"/>
      <c r="J1009" s="1"/>
      <c r="K1009" s="1"/>
      <c r="L1009" s="8"/>
      <c r="M1009" s="1"/>
      <c r="N1009" s="1"/>
      <c r="O1009" s="1"/>
      <c r="P1009" s="1"/>
      <c r="Q1009" s="1"/>
      <c r="R1009" s="8"/>
      <c r="S1009" s="1"/>
      <c r="T1009" s="1"/>
      <c r="U1009" s="1"/>
      <c r="V1009" s="1"/>
      <c r="W1009" s="8"/>
      <c r="X1009" s="1"/>
      <c r="Y1009" s="1"/>
      <c r="Z1009" s="1"/>
      <c r="AA1009" s="1"/>
      <c r="AB1009" s="1"/>
      <c r="AC1009" s="8"/>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row>
    <row r="1010" spans="1:57" ht="14.25" customHeight="1" x14ac:dyDescent="0.75">
      <c r="A1010" s="8"/>
      <c r="B1010" s="1"/>
      <c r="C1010" s="1"/>
      <c r="D1010" s="1"/>
      <c r="E1010" s="1"/>
      <c r="F1010" s="1"/>
      <c r="G1010" s="1"/>
      <c r="H1010" s="1"/>
      <c r="I1010" s="1"/>
      <c r="J1010" s="1"/>
      <c r="K1010" s="1"/>
      <c r="L1010" s="8"/>
      <c r="M1010" s="1"/>
      <c r="N1010" s="1"/>
      <c r="O1010" s="1"/>
      <c r="P1010" s="1"/>
      <c r="Q1010" s="1"/>
      <c r="R1010" s="8"/>
      <c r="S1010" s="1"/>
      <c r="T1010" s="1"/>
      <c r="U1010" s="1"/>
      <c r="V1010" s="1"/>
      <c r="W1010" s="8"/>
      <c r="X1010" s="1"/>
      <c r="Y1010" s="1"/>
      <c r="Z1010" s="1"/>
      <c r="AA1010" s="1"/>
      <c r="AB1010" s="1"/>
      <c r="AC1010" s="8"/>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row>
    <row r="1011" spans="1:57" ht="14.25" customHeight="1" x14ac:dyDescent="0.75">
      <c r="A1011" s="8"/>
      <c r="B1011" s="1"/>
      <c r="C1011" s="1"/>
      <c r="D1011" s="1"/>
      <c r="E1011" s="1"/>
      <c r="F1011" s="1"/>
      <c r="G1011" s="1"/>
      <c r="H1011" s="1"/>
      <c r="I1011" s="1"/>
      <c r="J1011" s="1"/>
      <c r="K1011" s="1"/>
      <c r="L1011" s="8"/>
      <c r="M1011" s="1"/>
      <c r="N1011" s="1"/>
      <c r="O1011" s="1"/>
      <c r="P1011" s="1"/>
      <c r="Q1011" s="1"/>
      <c r="R1011" s="8"/>
      <c r="S1011" s="1"/>
      <c r="T1011" s="1"/>
      <c r="U1011" s="1"/>
      <c r="V1011" s="1"/>
      <c r="W1011" s="8"/>
      <c r="X1011" s="1"/>
      <c r="Y1011" s="1"/>
      <c r="Z1011" s="1"/>
      <c r="AA1011" s="1"/>
      <c r="AB1011" s="1"/>
      <c r="AC1011" s="8"/>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row>
    <row r="1012" spans="1:57" ht="14.25" customHeight="1" x14ac:dyDescent="0.75">
      <c r="A1012" s="8"/>
      <c r="B1012" s="1"/>
      <c r="C1012" s="1"/>
      <c r="D1012" s="1"/>
      <c r="E1012" s="1"/>
      <c r="F1012" s="1"/>
      <c r="G1012" s="1"/>
      <c r="H1012" s="1"/>
      <c r="I1012" s="1"/>
      <c r="J1012" s="1"/>
      <c r="K1012" s="1"/>
      <c r="L1012" s="8"/>
      <c r="M1012" s="1"/>
      <c r="N1012" s="1"/>
      <c r="O1012" s="1"/>
      <c r="P1012" s="1"/>
      <c r="Q1012" s="1"/>
      <c r="R1012" s="8"/>
      <c r="S1012" s="1"/>
      <c r="T1012" s="1"/>
      <c r="U1012" s="1"/>
      <c r="V1012" s="1"/>
      <c r="W1012" s="8"/>
      <c r="X1012" s="1"/>
      <c r="Y1012" s="1"/>
      <c r="Z1012" s="1"/>
      <c r="AA1012" s="1"/>
      <c r="AB1012" s="1"/>
      <c r="AC1012" s="8"/>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row>
    <row r="1013" spans="1:57" ht="14.25" customHeight="1" x14ac:dyDescent="0.75">
      <c r="A1013" s="8"/>
      <c r="B1013" s="1"/>
      <c r="C1013" s="1"/>
      <c r="D1013" s="1"/>
      <c r="E1013" s="1"/>
      <c r="F1013" s="1"/>
      <c r="G1013" s="1"/>
      <c r="H1013" s="1"/>
      <c r="I1013" s="1"/>
      <c r="J1013" s="1"/>
      <c r="K1013" s="1"/>
      <c r="L1013" s="8"/>
      <c r="M1013" s="1"/>
      <c r="N1013" s="1"/>
      <c r="O1013" s="1"/>
      <c r="P1013" s="1"/>
      <c r="Q1013" s="1"/>
      <c r="R1013" s="8"/>
      <c r="S1013" s="1"/>
      <c r="T1013" s="1"/>
      <c r="U1013" s="1"/>
      <c r="V1013" s="1"/>
      <c r="W1013" s="8"/>
      <c r="X1013" s="1"/>
      <c r="Y1013" s="1"/>
      <c r="Z1013" s="1"/>
      <c r="AA1013" s="1"/>
      <c r="AB1013" s="1"/>
      <c r="AC1013" s="8"/>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row>
    <row r="1014" spans="1:57" ht="14.25" customHeight="1" x14ac:dyDescent="0.75">
      <c r="A1014" s="8"/>
      <c r="B1014" s="1"/>
      <c r="C1014" s="1"/>
      <c r="D1014" s="1"/>
      <c r="E1014" s="1"/>
      <c r="F1014" s="1"/>
      <c r="G1014" s="1"/>
      <c r="H1014" s="1"/>
      <c r="I1014" s="1"/>
      <c r="J1014" s="1"/>
      <c r="K1014" s="1"/>
      <c r="L1014" s="8"/>
      <c r="M1014" s="1"/>
      <c r="N1014" s="1"/>
      <c r="O1014" s="1"/>
      <c r="P1014" s="1"/>
      <c r="Q1014" s="1"/>
      <c r="R1014" s="8"/>
      <c r="S1014" s="1"/>
      <c r="T1014" s="1"/>
      <c r="U1014" s="1"/>
      <c r="V1014" s="1"/>
      <c r="W1014" s="8"/>
      <c r="X1014" s="1"/>
      <c r="Y1014" s="1"/>
      <c r="Z1014" s="1"/>
      <c r="AA1014" s="1"/>
      <c r="AB1014" s="1"/>
      <c r="AC1014" s="8"/>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row>
    <row r="1015" spans="1:57" ht="14.25" customHeight="1" x14ac:dyDescent="0.75">
      <c r="A1015" s="8"/>
      <c r="B1015" s="1"/>
      <c r="C1015" s="1"/>
      <c r="D1015" s="1"/>
      <c r="E1015" s="1"/>
      <c r="F1015" s="1"/>
      <c r="G1015" s="1"/>
      <c r="H1015" s="1"/>
      <c r="I1015" s="1"/>
      <c r="J1015" s="1"/>
      <c r="K1015" s="1"/>
      <c r="L1015" s="8"/>
      <c r="M1015" s="1"/>
      <c r="N1015" s="1"/>
      <c r="O1015" s="1"/>
      <c r="P1015" s="1"/>
      <c r="Q1015" s="1"/>
      <c r="R1015" s="8"/>
      <c r="S1015" s="1"/>
      <c r="T1015" s="1"/>
      <c r="U1015" s="1"/>
      <c r="V1015" s="1"/>
      <c r="W1015" s="8"/>
      <c r="X1015" s="1"/>
      <c r="Y1015" s="1"/>
      <c r="Z1015" s="1"/>
      <c r="AA1015" s="1"/>
      <c r="AB1015" s="1"/>
      <c r="AC1015" s="8"/>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row>
    <row r="1016" spans="1:57" ht="14.25" customHeight="1" x14ac:dyDescent="0.75">
      <c r="A1016" s="8"/>
      <c r="B1016" s="1"/>
      <c r="C1016" s="1"/>
      <c r="D1016" s="1"/>
      <c r="E1016" s="1"/>
      <c r="F1016" s="1"/>
      <c r="G1016" s="1"/>
      <c r="H1016" s="1"/>
      <c r="I1016" s="1"/>
      <c r="J1016" s="1"/>
      <c r="K1016" s="1"/>
      <c r="L1016" s="8"/>
      <c r="M1016" s="1"/>
      <c r="N1016" s="1"/>
      <c r="O1016" s="1"/>
      <c r="P1016" s="1"/>
      <c r="Q1016" s="1"/>
      <c r="R1016" s="8"/>
      <c r="S1016" s="1"/>
      <c r="T1016" s="1"/>
      <c r="U1016" s="1"/>
      <c r="V1016" s="1"/>
      <c r="W1016" s="8"/>
      <c r="X1016" s="1"/>
      <c r="Y1016" s="1"/>
      <c r="Z1016" s="1"/>
      <c r="AA1016" s="1"/>
      <c r="AB1016" s="1"/>
      <c r="AC1016" s="8"/>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row>
    <row r="1017" spans="1:57" ht="14.25" customHeight="1" x14ac:dyDescent="0.75">
      <c r="A1017" s="8"/>
      <c r="B1017" s="1"/>
      <c r="C1017" s="1"/>
      <c r="D1017" s="1"/>
      <c r="E1017" s="1"/>
      <c r="F1017" s="1"/>
      <c r="G1017" s="1"/>
      <c r="H1017" s="1"/>
      <c r="I1017" s="1"/>
      <c r="J1017" s="1"/>
      <c r="K1017" s="1"/>
      <c r="L1017" s="8"/>
      <c r="M1017" s="1"/>
      <c r="N1017" s="1"/>
      <c r="O1017" s="1"/>
      <c r="P1017" s="1"/>
      <c r="Q1017" s="1"/>
      <c r="R1017" s="8"/>
      <c r="S1017" s="1"/>
      <c r="T1017" s="1"/>
      <c r="U1017" s="1"/>
      <c r="V1017" s="1"/>
      <c r="W1017" s="8"/>
      <c r="X1017" s="1"/>
      <c r="Y1017" s="1"/>
      <c r="Z1017" s="1"/>
      <c r="AA1017" s="1"/>
      <c r="AB1017" s="1"/>
      <c r="AC1017" s="8"/>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row>
    <row r="1018" spans="1:57" ht="14.25" customHeight="1" x14ac:dyDescent="0.75">
      <c r="A1018" s="8"/>
      <c r="B1018" s="1"/>
      <c r="C1018" s="1"/>
      <c r="D1018" s="1"/>
      <c r="E1018" s="1"/>
      <c r="F1018" s="1"/>
      <c r="G1018" s="1"/>
      <c r="H1018" s="1"/>
      <c r="I1018" s="1"/>
      <c r="J1018" s="1"/>
      <c r="K1018" s="1"/>
      <c r="L1018" s="8"/>
      <c r="M1018" s="1"/>
      <c r="N1018" s="1"/>
      <c r="O1018" s="1"/>
      <c r="P1018" s="1"/>
      <c r="Q1018" s="1"/>
      <c r="R1018" s="8"/>
      <c r="S1018" s="1"/>
      <c r="T1018" s="1"/>
      <c r="U1018" s="1"/>
      <c r="V1018" s="1"/>
      <c r="W1018" s="8"/>
      <c r="X1018" s="1"/>
      <c r="Y1018" s="1"/>
      <c r="Z1018" s="1"/>
      <c r="AA1018" s="1"/>
      <c r="AB1018" s="1"/>
      <c r="AC1018" s="8"/>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row>
    <row r="1019" spans="1:57" ht="14.25" customHeight="1" x14ac:dyDescent="0.75">
      <c r="A1019" s="8"/>
      <c r="B1019" s="1"/>
      <c r="C1019" s="1"/>
      <c r="D1019" s="1"/>
      <c r="E1019" s="1"/>
      <c r="F1019" s="1"/>
      <c r="G1019" s="1"/>
      <c r="H1019" s="1"/>
      <c r="I1019" s="1"/>
      <c r="J1019" s="1"/>
      <c r="K1019" s="1"/>
      <c r="L1019" s="8"/>
      <c r="M1019" s="1"/>
      <c r="N1019" s="1"/>
      <c r="O1019" s="1"/>
      <c r="P1019" s="1"/>
      <c r="Q1019" s="1"/>
      <c r="R1019" s="8"/>
      <c r="S1019" s="1"/>
      <c r="T1019" s="1"/>
      <c r="U1019" s="1"/>
      <c r="V1019" s="1"/>
      <c r="W1019" s="8"/>
      <c r="X1019" s="1"/>
      <c r="Y1019" s="1"/>
      <c r="Z1019" s="1"/>
      <c r="AA1019" s="1"/>
      <c r="AB1019" s="1"/>
      <c r="AC1019" s="8"/>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row>
    <row r="1020" spans="1:57" ht="14.25" customHeight="1" x14ac:dyDescent="0.75">
      <c r="A1020" s="8"/>
      <c r="B1020" s="1"/>
      <c r="C1020" s="1"/>
      <c r="D1020" s="1"/>
      <c r="E1020" s="1"/>
      <c r="F1020" s="1"/>
      <c r="G1020" s="1"/>
      <c r="H1020" s="1"/>
      <c r="I1020" s="1"/>
      <c r="J1020" s="1"/>
      <c r="K1020" s="1"/>
      <c r="L1020" s="8"/>
      <c r="M1020" s="1"/>
      <c r="N1020" s="1"/>
      <c r="O1020" s="1"/>
      <c r="P1020" s="1"/>
      <c r="Q1020" s="1"/>
      <c r="R1020" s="8"/>
      <c r="S1020" s="1"/>
      <c r="T1020" s="1"/>
      <c r="U1020" s="1"/>
      <c r="V1020" s="1"/>
      <c r="W1020" s="8"/>
      <c r="X1020" s="1"/>
      <c r="Y1020" s="1"/>
      <c r="Z1020" s="1"/>
      <c r="AA1020" s="1"/>
      <c r="AB1020" s="1"/>
      <c r="AC1020" s="8"/>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row>
    <row r="1021" spans="1:57" ht="14.25" customHeight="1" x14ac:dyDescent="0.75">
      <c r="A1021" s="8"/>
      <c r="B1021" s="1"/>
      <c r="C1021" s="1"/>
      <c r="D1021" s="1"/>
      <c r="E1021" s="1"/>
      <c r="F1021" s="1"/>
      <c r="G1021" s="1"/>
      <c r="H1021" s="1"/>
      <c r="I1021" s="1"/>
      <c r="J1021" s="1"/>
      <c r="K1021" s="1"/>
      <c r="L1021" s="8"/>
      <c r="M1021" s="1"/>
      <c r="N1021" s="1"/>
      <c r="O1021" s="1"/>
      <c r="P1021" s="1"/>
      <c r="Q1021" s="1"/>
      <c r="R1021" s="8"/>
      <c r="S1021" s="1"/>
      <c r="T1021" s="1"/>
      <c r="U1021" s="1"/>
      <c r="V1021" s="1"/>
      <c r="W1021" s="8"/>
      <c r="X1021" s="1"/>
      <c r="Y1021" s="1"/>
      <c r="Z1021" s="1"/>
      <c r="AA1021" s="1"/>
      <c r="AB1021" s="1"/>
      <c r="AC1021" s="8"/>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row>
    <row r="1022" spans="1:57" ht="14.25" customHeight="1" x14ac:dyDescent="0.75">
      <c r="A1022" s="8"/>
      <c r="B1022" s="1"/>
      <c r="C1022" s="1"/>
      <c r="D1022" s="1"/>
      <c r="E1022" s="1"/>
      <c r="F1022" s="1"/>
      <c r="G1022" s="1"/>
      <c r="H1022" s="1"/>
      <c r="I1022" s="1"/>
      <c r="J1022" s="1"/>
      <c r="K1022" s="1"/>
      <c r="L1022" s="8"/>
      <c r="M1022" s="1"/>
      <c r="N1022" s="1"/>
      <c r="O1022" s="1"/>
      <c r="P1022" s="1"/>
      <c r="Q1022" s="1"/>
      <c r="R1022" s="8"/>
      <c r="S1022" s="1"/>
      <c r="T1022" s="1"/>
      <c r="U1022" s="1"/>
      <c r="V1022" s="1"/>
      <c r="W1022" s="8"/>
      <c r="X1022" s="1"/>
      <c r="Y1022" s="1"/>
      <c r="Z1022" s="1"/>
      <c r="AA1022" s="1"/>
      <c r="AB1022" s="1"/>
      <c r="AC1022" s="8"/>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row>
    <row r="1023" spans="1:57" ht="14.25" customHeight="1" x14ac:dyDescent="0.75">
      <c r="A1023" s="8"/>
      <c r="B1023" s="1"/>
      <c r="C1023" s="1"/>
      <c r="D1023" s="1"/>
      <c r="E1023" s="1"/>
      <c r="F1023" s="1"/>
      <c r="G1023" s="1"/>
      <c r="H1023" s="1"/>
      <c r="I1023" s="1"/>
      <c r="J1023" s="1"/>
      <c r="K1023" s="1"/>
      <c r="L1023" s="8"/>
      <c r="M1023" s="1"/>
      <c r="N1023" s="1"/>
      <c r="O1023" s="1"/>
      <c r="P1023" s="1"/>
      <c r="Q1023" s="1"/>
      <c r="R1023" s="8"/>
      <c r="S1023" s="1"/>
      <c r="T1023" s="1"/>
      <c r="U1023" s="1"/>
      <c r="V1023" s="1"/>
      <c r="W1023" s="8"/>
      <c r="X1023" s="1"/>
      <c r="Y1023" s="1"/>
      <c r="Z1023" s="1"/>
      <c r="AA1023" s="1"/>
      <c r="AB1023" s="1"/>
      <c r="AC1023" s="8"/>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row>
    <row r="1024" spans="1:57" ht="14.25" customHeight="1" x14ac:dyDescent="0.75">
      <c r="A1024" s="8"/>
      <c r="B1024" s="1"/>
      <c r="C1024" s="1"/>
      <c r="D1024" s="1"/>
      <c r="E1024" s="1"/>
      <c r="F1024" s="1"/>
      <c r="G1024" s="1"/>
      <c r="H1024" s="1"/>
      <c r="I1024" s="1"/>
      <c r="J1024" s="1"/>
      <c r="K1024" s="1"/>
      <c r="L1024" s="8"/>
      <c r="M1024" s="1"/>
      <c r="N1024" s="1"/>
      <c r="O1024" s="1"/>
      <c r="P1024" s="1"/>
      <c r="Q1024" s="1"/>
      <c r="R1024" s="8"/>
      <c r="S1024" s="1"/>
      <c r="T1024" s="1"/>
      <c r="U1024" s="1"/>
      <c r="V1024" s="1"/>
      <c r="W1024" s="8"/>
      <c r="X1024" s="1"/>
      <c r="Y1024" s="1"/>
      <c r="Z1024" s="1"/>
      <c r="AA1024" s="1"/>
      <c r="AB1024" s="1"/>
      <c r="AC1024" s="8"/>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row>
    <row r="1025" spans="1:57" ht="14.25" customHeight="1" x14ac:dyDescent="0.75">
      <c r="A1025" s="8"/>
      <c r="B1025" s="1"/>
      <c r="C1025" s="1"/>
      <c r="D1025" s="1"/>
      <c r="E1025" s="1"/>
      <c r="F1025" s="1"/>
      <c r="G1025" s="1"/>
      <c r="H1025" s="1"/>
      <c r="I1025" s="1"/>
      <c r="J1025" s="1"/>
      <c r="K1025" s="1"/>
      <c r="L1025" s="8"/>
      <c r="M1025" s="1"/>
      <c r="N1025" s="1"/>
      <c r="O1025" s="1"/>
      <c r="P1025" s="1"/>
      <c r="Q1025" s="1"/>
      <c r="R1025" s="8"/>
      <c r="S1025" s="1"/>
      <c r="T1025" s="1"/>
      <c r="U1025" s="1"/>
      <c r="V1025" s="1"/>
      <c r="W1025" s="8"/>
      <c r="X1025" s="1"/>
      <c r="Y1025" s="1"/>
      <c r="Z1025" s="1"/>
      <c r="AA1025" s="1"/>
      <c r="AB1025" s="1"/>
      <c r="AC1025" s="8"/>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row>
    <row r="1026" spans="1:57" ht="14.25" customHeight="1" x14ac:dyDescent="0.75">
      <c r="A1026" s="8"/>
      <c r="B1026" s="1"/>
      <c r="C1026" s="1"/>
      <c r="D1026" s="1"/>
      <c r="E1026" s="1"/>
      <c r="F1026" s="1"/>
      <c r="G1026" s="1"/>
      <c r="H1026" s="1"/>
      <c r="I1026" s="1"/>
      <c r="J1026" s="1"/>
      <c r="K1026" s="1"/>
      <c r="L1026" s="8"/>
      <c r="M1026" s="1"/>
      <c r="N1026" s="1"/>
      <c r="O1026" s="1"/>
      <c r="P1026" s="1"/>
      <c r="Q1026" s="1"/>
      <c r="R1026" s="8"/>
      <c r="S1026" s="1"/>
      <c r="T1026" s="1"/>
      <c r="U1026" s="1"/>
      <c r="V1026" s="1"/>
      <c r="W1026" s="8"/>
      <c r="X1026" s="1"/>
      <c r="Y1026" s="1"/>
      <c r="Z1026" s="1"/>
      <c r="AA1026" s="1"/>
      <c r="AB1026" s="1"/>
      <c r="AC1026" s="8"/>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row>
    <row r="1027" spans="1:57" ht="14.25" customHeight="1" x14ac:dyDescent="0.75">
      <c r="A1027" s="8"/>
      <c r="B1027" s="1"/>
      <c r="C1027" s="1"/>
      <c r="D1027" s="1"/>
      <c r="E1027" s="1"/>
      <c r="F1027" s="1"/>
      <c r="G1027" s="1"/>
      <c r="H1027" s="1"/>
      <c r="I1027" s="1"/>
      <c r="J1027" s="1"/>
      <c r="K1027" s="1"/>
      <c r="L1027" s="8"/>
      <c r="M1027" s="1"/>
      <c r="N1027" s="1"/>
      <c r="O1027" s="1"/>
      <c r="P1027" s="1"/>
      <c r="Q1027" s="1"/>
      <c r="R1027" s="8"/>
      <c r="S1027" s="1"/>
      <c r="T1027" s="1"/>
      <c r="U1027" s="1"/>
      <c r="V1027" s="1"/>
      <c r="W1027" s="8"/>
      <c r="X1027" s="1"/>
      <c r="Y1027" s="1"/>
      <c r="Z1027" s="1"/>
      <c r="AA1027" s="1"/>
      <c r="AB1027" s="1"/>
      <c r="AC1027" s="8"/>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row>
    <row r="1028" spans="1:57" ht="14.25" customHeight="1" x14ac:dyDescent="0.75">
      <c r="A1028" s="8"/>
      <c r="B1028" s="1"/>
      <c r="C1028" s="1"/>
      <c r="D1028" s="1"/>
      <c r="E1028" s="1"/>
      <c r="F1028" s="1"/>
      <c r="G1028" s="1"/>
      <c r="H1028" s="1"/>
      <c r="I1028" s="1"/>
      <c r="J1028" s="1"/>
      <c r="K1028" s="1"/>
      <c r="L1028" s="8"/>
      <c r="M1028" s="1"/>
      <c r="N1028" s="1"/>
      <c r="O1028" s="1"/>
      <c r="P1028" s="1"/>
      <c r="Q1028" s="1"/>
      <c r="R1028" s="8"/>
      <c r="S1028" s="1"/>
      <c r="T1028" s="1"/>
      <c r="U1028" s="1"/>
      <c r="V1028" s="1"/>
      <c r="W1028" s="8"/>
      <c r="X1028" s="1"/>
      <c r="Y1028" s="1"/>
      <c r="Z1028" s="1"/>
      <c r="AA1028" s="1"/>
      <c r="AB1028" s="1"/>
      <c r="AC1028" s="8"/>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row>
    <row r="1029" spans="1:57" ht="14.25" customHeight="1" x14ac:dyDescent="0.75">
      <c r="A1029" s="8"/>
      <c r="B1029" s="1"/>
      <c r="C1029" s="1"/>
      <c r="D1029" s="1"/>
      <c r="E1029" s="1"/>
      <c r="F1029" s="1"/>
      <c r="G1029" s="1"/>
      <c r="H1029" s="1"/>
      <c r="I1029" s="1"/>
      <c r="J1029" s="1"/>
      <c r="K1029" s="1"/>
      <c r="L1029" s="8"/>
      <c r="M1029" s="1"/>
      <c r="N1029" s="1"/>
      <c r="O1029" s="1"/>
      <c r="P1029" s="1"/>
      <c r="Q1029" s="1"/>
      <c r="R1029" s="8"/>
      <c r="S1029" s="1"/>
      <c r="T1029" s="1"/>
      <c r="U1029" s="1"/>
      <c r="V1029" s="1"/>
      <c r="W1029" s="8"/>
      <c r="X1029" s="1"/>
      <c r="Y1029" s="1"/>
      <c r="Z1029" s="1"/>
      <c r="AA1029" s="1"/>
      <c r="AB1029" s="1"/>
      <c r="AC1029" s="8"/>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row>
    <row r="1030" spans="1:57" ht="14.25" customHeight="1" x14ac:dyDescent="0.75">
      <c r="A1030" s="8"/>
      <c r="B1030" s="1"/>
      <c r="C1030" s="1"/>
      <c r="D1030" s="1"/>
      <c r="E1030" s="1"/>
      <c r="F1030" s="1"/>
      <c r="G1030" s="1"/>
      <c r="H1030" s="1"/>
      <c r="I1030" s="1"/>
      <c r="J1030" s="1"/>
      <c r="K1030" s="1"/>
      <c r="L1030" s="8"/>
      <c r="M1030" s="1"/>
      <c r="N1030" s="1"/>
      <c r="O1030" s="1"/>
      <c r="P1030" s="1"/>
      <c r="Q1030" s="1"/>
      <c r="R1030" s="8"/>
      <c r="S1030" s="1"/>
      <c r="T1030" s="1"/>
      <c r="U1030" s="1"/>
      <c r="V1030" s="1"/>
      <c r="W1030" s="8"/>
      <c r="X1030" s="1"/>
      <c r="Y1030" s="1"/>
      <c r="Z1030" s="1"/>
      <c r="AA1030" s="1"/>
      <c r="AB1030" s="1"/>
      <c r="AC1030" s="8"/>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row>
    <row r="1031" spans="1:57" ht="14.25" customHeight="1" x14ac:dyDescent="0.75">
      <c r="A1031" s="8"/>
      <c r="B1031" s="1"/>
      <c r="C1031" s="1"/>
      <c r="D1031" s="1"/>
      <c r="E1031" s="1"/>
      <c r="F1031" s="1"/>
      <c r="G1031" s="1"/>
      <c r="H1031" s="1"/>
      <c r="I1031" s="1"/>
      <c r="J1031" s="1"/>
      <c r="K1031" s="1"/>
      <c r="L1031" s="8"/>
      <c r="M1031" s="1"/>
      <c r="N1031" s="1"/>
      <c r="O1031" s="1"/>
      <c r="P1031" s="1"/>
      <c r="Q1031" s="1"/>
      <c r="R1031" s="8"/>
      <c r="S1031" s="1"/>
      <c r="T1031" s="1"/>
      <c r="U1031" s="1"/>
      <c r="V1031" s="1"/>
      <c r="W1031" s="8"/>
      <c r="X1031" s="1"/>
      <c r="Y1031" s="1"/>
      <c r="Z1031" s="1"/>
      <c r="AA1031" s="1"/>
      <c r="AB1031" s="1"/>
      <c r="AC1031" s="8"/>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row>
    <row r="1032" spans="1:57" ht="14.25" customHeight="1" x14ac:dyDescent="0.75">
      <c r="A1032" s="8"/>
      <c r="B1032" s="1"/>
      <c r="C1032" s="1"/>
      <c r="D1032" s="1"/>
      <c r="E1032" s="1"/>
      <c r="F1032" s="1"/>
      <c r="G1032" s="1"/>
      <c r="H1032" s="1"/>
      <c r="I1032" s="1"/>
      <c r="J1032" s="1"/>
      <c r="K1032" s="1"/>
      <c r="L1032" s="8"/>
      <c r="M1032" s="1"/>
      <c r="N1032" s="1"/>
      <c r="O1032" s="1"/>
      <c r="P1032" s="1"/>
      <c r="Q1032" s="1"/>
      <c r="R1032" s="8"/>
      <c r="S1032" s="1"/>
      <c r="T1032" s="1"/>
      <c r="U1032" s="1"/>
      <c r="V1032" s="1"/>
      <c r="W1032" s="8"/>
      <c r="X1032" s="1"/>
      <c r="Y1032" s="1"/>
      <c r="Z1032" s="1"/>
      <c r="AA1032" s="1"/>
      <c r="AB1032" s="1"/>
      <c r="AC1032" s="8"/>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row>
    <row r="1033" spans="1:57" ht="14.25" customHeight="1" x14ac:dyDescent="0.75">
      <c r="A1033" s="8"/>
      <c r="B1033" s="1"/>
      <c r="C1033" s="1"/>
      <c r="D1033" s="1"/>
      <c r="E1033" s="1"/>
      <c r="F1033" s="1"/>
      <c r="G1033" s="1"/>
      <c r="H1033" s="1"/>
      <c r="I1033" s="1"/>
      <c r="J1033" s="1"/>
      <c r="K1033" s="1"/>
      <c r="L1033" s="8"/>
      <c r="M1033" s="1"/>
      <c r="N1033" s="1"/>
      <c r="O1033" s="1"/>
      <c r="P1033" s="1"/>
      <c r="Q1033" s="1"/>
      <c r="R1033" s="8"/>
      <c r="S1033" s="1"/>
      <c r="T1033" s="1"/>
      <c r="U1033" s="1"/>
      <c r="V1033" s="1"/>
      <c r="W1033" s="8"/>
      <c r="X1033" s="1"/>
      <c r="Y1033" s="1"/>
      <c r="Z1033" s="1"/>
      <c r="AA1033" s="1"/>
      <c r="AB1033" s="1"/>
      <c r="AC1033" s="8"/>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row>
    <row r="1034" spans="1:57" ht="14.25" customHeight="1" x14ac:dyDescent="0.75">
      <c r="A1034" s="8"/>
      <c r="B1034" s="1"/>
      <c r="C1034" s="1"/>
      <c r="D1034" s="1"/>
      <c r="E1034" s="1"/>
      <c r="F1034" s="1"/>
      <c r="G1034" s="1"/>
      <c r="H1034" s="1"/>
      <c r="I1034" s="1"/>
      <c r="J1034" s="1"/>
      <c r="K1034" s="1"/>
      <c r="L1034" s="8"/>
      <c r="M1034" s="1"/>
      <c r="N1034" s="1"/>
      <c r="O1034" s="1"/>
      <c r="P1034" s="1"/>
      <c r="Q1034" s="1"/>
      <c r="R1034" s="8"/>
      <c r="S1034" s="1"/>
      <c r="T1034" s="1"/>
      <c r="U1034" s="1"/>
      <c r="V1034" s="1"/>
      <c r="W1034" s="8"/>
      <c r="X1034" s="1"/>
      <c r="Y1034" s="1"/>
      <c r="Z1034" s="1"/>
      <c r="AA1034" s="1"/>
      <c r="AB1034" s="1"/>
      <c r="AC1034" s="8"/>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row>
    <row r="1035" spans="1:57" ht="14.25" customHeight="1" x14ac:dyDescent="0.75">
      <c r="A1035" s="8"/>
      <c r="B1035" s="1"/>
      <c r="C1035" s="1"/>
      <c r="D1035" s="1"/>
      <c r="E1035" s="1"/>
      <c r="F1035" s="1"/>
      <c r="G1035" s="1"/>
      <c r="H1035" s="1"/>
      <c r="I1035" s="1"/>
      <c r="J1035" s="1"/>
      <c r="K1035" s="1"/>
      <c r="L1035" s="8"/>
      <c r="M1035" s="1"/>
      <c r="N1035" s="1"/>
      <c r="O1035" s="1"/>
      <c r="P1035" s="1"/>
      <c r="Q1035" s="1"/>
      <c r="R1035" s="8"/>
      <c r="S1035" s="1"/>
      <c r="T1035" s="1"/>
      <c r="U1035" s="1"/>
      <c r="V1035" s="1"/>
      <c r="W1035" s="8"/>
      <c r="X1035" s="1"/>
      <c r="Y1035" s="1"/>
      <c r="Z1035" s="1"/>
      <c r="AA1035" s="1"/>
      <c r="AB1035" s="1"/>
      <c r="AC1035" s="8"/>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row>
    <row r="1036" spans="1:57" ht="14.25" customHeight="1" x14ac:dyDescent="0.75">
      <c r="A1036" s="8"/>
      <c r="B1036" s="1"/>
      <c r="C1036" s="1"/>
      <c r="D1036" s="1"/>
      <c r="E1036" s="1"/>
      <c r="F1036" s="1"/>
      <c r="G1036" s="1"/>
      <c r="H1036" s="1"/>
      <c r="I1036" s="1"/>
      <c r="J1036" s="1"/>
      <c r="K1036" s="1"/>
      <c r="L1036" s="8"/>
      <c r="M1036" s="1"/>
      <c r="N1036" s="1"/>
      <c r="O1036" s="1"/>
      <c r="P1036" s="1"/>
      <c r="Q1036" s="1"/>
      <c r="R1036" s="8"/>
      <c r="S1036" s="1"/>
      <c r="T1036" s="1"/>
      <c r="U1036" s="1"/>
      <c r="V1036" s="1"/>
      <c r="W1036" s="8"/>
      <c r="X1036" s="1"/>
      <c r="Y1036" s="1"/>
      <c r="Z1036" s="1"/>
      <c r="AA1036" s="1"/>
      <c r="AB1036" s="1"/>
      <c r="AC1036" s="8"/>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row>
    <row r="1037" spans="1:57" ht="14.25" customHeight="1" x14ac:dyDescent="0.75">
      <c r="A1037" s="8"/>
      <c r="B1037" s="1"/>
      <c r="C1037" s="1"/>
      <c r="D1037" s="1"/>
      <c r="E1037" s="1"/>
      <c r="F1037" s="1"/>
      <c r="G1037" s="1"/>
      <c r="H1037" s="1"/>
      <c r="I1037" s="1"/>
      <c r="J1037" s="1"/>
      <c r="K1037" s="1"/>
      <c r="L1037" s="8"/>
      <c r="M1037" s="1"/>
      <c r="N1037" s="1"/>
      <c r="O1037" s="1"/>
      <c r="P1037" s="1"/>
      <c r="Q1037" s="1"/>
      <c r="R1037" s="8"/>
      <c r="S1037" s="1"/>
      <c r="T1037" s="1"/>
      <c r="U1037" s="1"/>
      <c r="V1037" s="1"/>
      <c r="W1037" s="8"/>
      <c r="X1037" s="1"/>
      <c r="Y1037" s="1"/>
      <c r="Z1037" s="1"/>
      <c r="AA1037" s="1"/>
      <c r="AB1037" s="1"/>
      <c r="AC1037" s="8"/>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row>
    <row r="1038" spans="1:57" ht="14.25" customHeight="1" x14ac:dyDescent="0.75">
      <c r="A1038" s="8"/>
      <c r="B1038" s="1"/>
      <c r="C1038" s="1"/>
      <c r="D1038" s="1"/>
      <c r="E1038" s="1"/>
      <c r="F1038" s="1"/>
      <c r="G1038" s="1"/>
      <c r="H1038" s="1"/>
      <c r="I1038" s="1"/>
      <c r="J1038" s="1"/>
      <c r="K1038" s="1"/>
      <c r="L1038" s="8"/>
      <c r="M1038" s="1"/>
      <c r="N1038" s="1"/>
      <c r="O1038" s="1"/>
      <c r="P1038" s="1"/>
      <c r="Q1038" s="1"/>
      <c r="R1038" s="8"/>
      <c r="S1038" s="1"/>
      <c r="T1038" s="1"/>
      <c r="U1038" s="1"/>
      <c r="V1038" s="1"/>
      <c r="W1038" s="8"/>
      <c r="X1038" s="1"/>
      <c r="Y1038" s="1"/>
      <c r="Z1038" s="1"/>
      <c r="AA1038" s="1"/>
      <c r="AB1038" s="1"/>
      <c r="AC1038" s="8"/>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row>
    <row r="1039" spans="1:57" ht="14.25" customHeight="1" x14ac:dyDescent="0.75">
      <c r="A1039" s="8"/>
      <c r="B1039" s="1"/>
      <c r="C1039" s="1"/>
      <c r="D1039" s="1"/>
      <c r="E1039" s="1"/>
      <c r="F1039" s="1"/>
      <c r="G1039" s="1"/>
      <c r="H1039" s="1"/>
      <c r="I1039" s="1"/>
      <c r="J1039" s="1"/>
      <c r="K1039" s="1"/>
      <c r="L1039" s="8"/>
      <c r="M1039" s="1"/>
      <c r="N1039" s="1"/>
      <c r="O1039" s="1"/>
      <c r="P1039" s="1"/>
      <c r="Q1039" s="1"/>
      <c r="R1039" s="8"/>
      <c r="S1039" s="1"/>
      <c r="T1039" s="1"/>
      <c r="U1039" s="1"/>
      <c r="V1039" s="1"/>
      <c r="W1039" s="8"/>
      <c r="X1039" s="1"/>
      <c r="Y1039" s="1"/>
      <c r="Z1039" s="1"/>
      <c r="AA1039" s="1"/>
      <c r="AB1039" s="1"/>
      <c r="AC1039" s="8"/>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row>
    <row r="1040" spans="1:57" ht="14.25" customHeight="1" x14ac:dyDescent="0.75">
      <c r="A1040" s="8"/>
      <c r="B1040" s="1"/>
      <c r="C1040" s="1"/>
      <c r="D1040" s="1"/>
      <c r="E1040" s="1"/>
      <c r="F1040" s="1"/>
      <c r="G1040" s="1"/>
      <c r="H1040" s="1"/>
      <c r="I1040" s="1"/>
      <c r="J1040" s="1"/>
      <c r="K1040" s="1"/>
      <c r="L1040" s="8"/>
      <c r="M1040" s="1"/>
      <c r="N1040" s="1"/>
      <c r="O1040" s="1"/>
      <c r="P1040" s="1"/>
      <c r="Q1040" s="1"/>
      <c r="R1040" s="8"/>
      <c r="S1040" s="1"/>
      <c r="T1040" s="1"/>
      <c r="U1040" s="1"/>
      <c r="V1040" s="1"/>
      <c r="W1040" s="8"/>
      <c r="X1040" s="1"/>
      <c r="Y1040" s="1"/>
      <c r="Z1040" s="1"/>
      <c r="AA1040" s="1"/>
      <c r="AB1040" s="1"/>
      <c r="AC1040" s="8"/>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row>
    <row r="1041" spans="1:52" ht="14.25" customHeight="1" x14ac:dyDescent="0.75">
      <c r="A1041" s="8"/>
      <c r="B1041" s="1"/>
      <c r="C1041" s="1"/>
      <c r="D1041" s="1"/>
      <c r="E1041" s="1"/>
      <c r="F1041" s="1"/>
      <c r="G1041" s="1"/>
      <c r="H1041" s="1"/>
      <c r="I1041" s="1"/>
      <c r="J1041" s="1"/>
      <c r="K1041" s="1"/>
      <c r="L1041" s="8"/>
      <c r="M1041" s="1"/>
      <c r="N1041" s="1"/>
      <c r="O1041" s="1"/>
      <c r="P1041" s="1"/>
      <c r="Q1041" s="1"/>
      <c r="R1041" s="8"/>
      <c r="S1041" s="1"/>
      <c r="T1041" s="1"/>
      <c r="U1041" s="1"/>
      <c r="V1041" s="1"/>
      <c r="W1041" s="8"/>
      <c r="X1041" s="1"/>
      <c r="Y1041" s="1"/>
      <c r="Z1041" s="1"/>
      <c r="AA1041" s="1"/>
      <c r="AB1041" s="1"/>
      <c r="AC1041" s="8"/>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row>
  </sheetData>
  <mergeCells count="113">
    <mergeCell ref="E113:G113"/>
    <mergeCell ref="E158:G158"/>
    <mergeCell ref="E164:G164"/>
    <mergeCell ref="J166:J175"/>
    <mergeCell ref="J177:J186"/>
    <mergeCell ref="J188:J196"/>
    <mergeCell ref="J198:J208"/>
    <mergeCell ref="X186:AE187"/>
    <mergeCell ref="AF189:AF191"/>
    <mergeCell ref="AF178:AF187"/>
    <mergeCell ref="AA192:AC192"/>
    <mergeCell ref="AA193:AC193"/>
    <mergeCell ref="AE163:AE164"/>
    <mergeCell ref="X163:Y164"/>
    <mergeCell ref="AF126:AF135"/>
    <mergeCell ref="AF137:AF145"/>
    <mergeCell ref="AF147:AF157"/>
    <mergeCell ref="AF166:AF176"/>
    <mergeCell ref="AA106:AC106"/>
    <mergeCell ref="P113:R113"/>
    <mergeCell ref="AA113:AC113"/>
    <mergeCell ref="AA164:AC164"/>
    <mergeCell ref="J147:J157"/>
    <mergeCell ref="U115:U124"/>
    <mergeCell ref="U126:U135"/>
    <mergeCell ref="U137:U145"/>
    <mergeCell ref="U147:U157"/>
    <mergeCell ref="P159:R159"/>
    <mergeCell ref="AA158:AC158"/>
    <mergeCell ref="AA159:AC159"/>
    <mergeCell ref="P164:R164"/>
    <mergeCell ref="P158:R158"/>
    <mergeCell ref="E2:G2"/>
    <mergeCell ref="P2:R2"/>
    <mergeCell ref="AA2:AC2"/>
    <mergeCell ref="J4:J14"/>
    <mergeCell ref="J16:J25"/>
    <mergeCell ref="J27:J36"/>
    <mergeCell ref="J38:J49"/>
    <mergeCell ref="E50:G50"/>
    <mergeCell ref="P50:R50"/>
    <mergeCell ref="AA50:AC50"/>
    <mergeCell ref="U4:U14"/>
    <mergeCell ref="U16:U25"/>
    <mergeCell ref="U27:U36"/>
    <mergeCell ref="U38:U49"/>
    <mergeCell ref="L255:M255"/>
    <mergeCell ref="W255:X255"/>
    <mergeCell ref="AD255:AE255"/>
    <mergeCell ref="W271:X271"/>
    <mergeCell ref="AD271:AE271"/>
    <mergeCell ref="H223:I223"/>
    <mergeCell ref="H224:I224"/>
    <mergeCell ref="H225:I225"/>
    <mergeCell ref="H226:I226"/>
    <mergeCell ref="H227:I227"/>
    <mergeCell ref="H228:I228"/>
    <mergeCell ref="H230:I230"/>
    <mergeCell ref="L271:M271"/>
    <mergeCell ref="H231:I231"/>
    <mergeCell ref="H232:I232"/>
    <mergeCell ref="H233:I233"/>
    <mergeCell ref="H229:I229"/>
    <mergeCell ref="W239:X239"/>
    <mergeCell ref="L239:M239"/>
    <mergeCell ref="E51:G51"/>
    <mergeCell ref="P51:R51"/>
    <mergeCell ref="AD239:AE239"/>
    <mergeCell ref="AA51:AC51"/>
    <mergeCell ref="E58:G58"/>
    <mergeCell ref="P58:R58"/>
    <mergeCell ref="AA58:AC58"/>
    <mergeCell ref="J60:J70"/>
    <mergeCell ref="J72:J81"/>
    <mergeCell ref="J83:J92"/>
    <mergeCell ref="J94:J105"/>
    <mergeCell ref="E106:G106"/>
    <mergeCell ref="E107:G107"/>
    <mergeCell ref="U60:U70"/>
    <mergeCell ref="U72:U81"/>
    <mergeCell ref="U83:U92"/>
    <mergeCell ref="U94:U105"/>
    <mergeCell ref="P107:R107"/>
    <mergeCell ref="P210:R210"/>
    <mergeCell ref="AA107:AC107"/>
    <mergeCell ref="J115:J124"/>
    <mergeCell ref="J126:J135"/>
    <mergeCell ref="J137:J145"/>
    <mergeCell ref="P106:R106"/>
    <mergeCell ref="B220:D220"/>
    <mergeCell ref="G220:I220"/>
    <mergeCell ref="C221:D221"/>
    <mergeCell ref="H221:I221"/>
    <mergeCell ref="H222:I222"/>
    <mergeCell ref="H234:I234"/>
    <mergeCell ref="E159:G159"/>
    <mergeCell ref="AF4:AF14"/>
    <mergeCell ref="AF16:AF25"/>
    <mergeCell ref="AF27:AF36"/>
    <mergeCell ref="AF38:AF49"/>
    <mergeCell ref="AF60:AF70"/>
    <mergeCell ref="AF72:AF81"/>
    <mergeCell ref="AF83:AF92"/>
    <mergeCell ref="AF94:AF105"/>
    <mergeCell ref="AF115:AF124"/>
    <mergeCell ref="X162:Y162"/>
    <mergeCell ref="E209:G209"/>
    <mergeCell ref="E210:G210"/>
    <mergeCell ref="U166:U175"/>
    <mergeCell ref="U177:U186"/>
    <mergeCell ref="U188:U196"/>
    <mergeCell ref="U198:U208"/>
    <mergeCell ref="P209:R209"/>
  </mergeCells>
  <phoneticPr fontId="39" type="noConversion"/>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F28E-84DB-48FF-8EC0-137DA2C5C41C}">
  <dimension ref="A1:HU1023"/>
  <sheetViews>
    <sheetView zoomScale="40" zoomScaleNormal="40" workbookViewId="0">
      <selection activeCell="L9" sqref="L9"/>
    </sheetView>
  </sheetViews>
  <sheetFormatPr defaultColWidth="12.625" defaultRowHeight="15" customHeight="1" x14ac:dyDescent="0.65"/>
  <cols>
    <col min="1" max="1" width="6.875" style="90" customWidth="1"/>
    <col min="2" max="2" width="7.875" style="90" customWidth="1"/>
    <col min="3" max="3" width="7.125" style="90" customWidth="1"/>
    <col min="4" max="4" width="39.875" style="90" customWidth="1"/>
    <col min="5" max="5" width="5.45703125" style="90" customWidth="1"/>
    <col min="6" max="6" width="8.45703125" style="90" customWidth="1"/>
    <col min="7" max="7" width="13.75" style="90" customWidth="1"/>
    <col min="8" max="11" width="8" style="90" customWidth="1"/>
    <col min="12" max="12" width="7.125" style="90" customWidth="1"/>
    <col min="13" max="13" width="27.875" style="90" customWidth="1"/>
    <col min="14" max="14" width="35.75" style="90" customWidth="1"/>
    <col min="15" max="15" width="67.125" style="90" customWidth="1"/>
    <col min="16" max="16" width="7.875" style="90" customWidth="1"/>
    <col min="17" max="229" width="7.625" style="90" customWidth="1"/>
    <col min="230" max="16384" width="12.625" style="90"/>
  </cols>
  <sheetData>
    <row r="1" spans="1:229" s="161" customFormat="1" ht="21" customHeight="1" x14ac:dyDescent="1">
      <c r="A1" s="158"/>
      <c r="B1" s="158"/>
      <c r="C1" s="159"/>
      <c r="D1" s="160"/>
      <c r="E1" s="160"/>
      <c r="F1" s="160"/>
      <c r="G1" s="160"/>
      <c r="H1" s="160"/>
      <c r="I1" s="160"/>
      <c r="J1" s="160"/>
      <c r="K1" s="160"/>
      <c r="L1" s="160"/>
      <c r="M1" s="160"/>
      <c r="N1" s="160"/>
      <c r="O1" s="160"/>
      <c r="P1" s="160"/>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c r="GY1" s="159"/>
      <c r="GZ1" s="159"/>
      <c r="HA1" s="159"/>
      <c r="HB1" s="159"/>
      <c r="HC1" s="159"/>
      <c r="HD1" s="159"/>
      <c r="HE1" s="159"/>
      <c r="HF1" s="159"/>
      <c r="HG1" s="159"/>
      <c r="HH1" s="159"/>
      <c r="HI1" s="159"/>
      <c r="HJ1" s="159"/>
      <c r="HK1" s="159"/>
      <c r="HL1" s="159"/>
      <c r="HM1" s="159"/>
      <c r="HN1" s="159"/>
      <c r="HO1" s="159"/>
      <c r="HP1" s="159"/>
      <c r="HQ1" s="159"/>
      <c r="HR1" s="159"/>
      <c r="HS1" s="159"/>
      <c r="HT1" s="159"/>
      <c r="HU1" s="159"/>
    </row>
    <row r="2" spans="1:229" s="161" customFormat="1" ht="21" customHeight="1" x14ac:dyDescent="1">
      <c r="A2" s="158"/>
      <c r="B2" s="158"/>
      <c r="C2" s="159"/>
      <c r="D2" s="160"/>
      <c r="E2" s="160"/>
      <c r="F2" s="160"/>
      <c r="G2" s="160"/>
      <c r="H2" s="160"/>
      <c r="I2" s="160"/>
      <c r="J2" s="160"/>
      <c r="K2" s="160"/>
      <c r="L2" s="160"/>
      <c r="M2" s="160"/>
      <c r="N2" s="160"/>
      <c r="O2" s="160"/>
      <c r="P2" s="160"/>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row>
    <row r="3" spans="1:229" s="161" customFormat="1" ht="21" customHeight="1" x14ac:dyDescent="1">
      <c r="A3" s="158"/>
      <c r="B3" s="158"/>
      <c r="C3" s="159"/>
      <c r="D3" s="160"/>
      <c r="E3" s="160"/>
      <c r="F3" s="160"/>
      <c r="G3" s="160"/>
      <c r="H3" s="160"/>
      <c r="I3" s="160"/>
      <c r="J3" s="160"/>
      <c r="K3" s="160"/>
      <c r="L3" s="160"/>
      <c r="M3" s="160"/>
      <c r="N3" s="160"/>
      <c r="O3" s="160"/>
      <c r="P3" s="160"/>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159"/>
      <c r="EI3" s="159"/>
      <c r="EJ3" s="159"/>
      <c r="EK3" s="159"/>
      <c r="EL3" s="159"/>
      <c r="EM3" s="159"/>
      <c r="EN3" s="159"/>
      <c r="EO3" s="159"/>
      <c r="EP3" s="159"/>
      <c r="EQ3" s="159"/>
      <c r="ER3" s="159"/>
      <c r="ES3" s="159"/>
      <c r="ET3" s="159"/>
      <c r="EU3" s="159"/>
      <c r="EV3" s="159"/>
      <c r="EW3" s="159"/>
      <c r="EX3" s="159"/>
      <c r="EY3" s="159"/>
      <c r="EZ3" s="159"/>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row>
    <row r="4" spans="1:229" s="161" customFormat="1" ht="21" customHeight="1" x14ac:dyDescent="1">
      <c r="A4" s="158"/>
      <c r="B4" s="158"/>
      <c r="C4" s="159"/>
      <c r="D4" s="160"/>
      <c r="E4" s="160"/>
      <c r="F4" s="160"/>
      <c r="G4" s="160"/>
      <c r="H4" s="160"/>
      <c r="I4" s="160"/>
      <c r="J4" s="160"/>
      <c r="K4" s="160"/>
      <c r="L4" s="160"/>
      <c r="M4" s="160"/>
      <c r="N4" s="160"/>
      <c r="O4" s="160"/>
      <c r="P4" s="160"/>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c r="CW4" s="159"/>
      <c r="CX4" s="159"/>
      <c r="CY4" s="159"/>
      <c r="CZ4" s="159"/>
      <c r="DA4" s="159"/>
      <c r="DB4" s="159"/>
      <c r="DC4" s="159"/>
      <c r="DD4" s="159"/>
      <c r="DE4" s="159"/>
      <c r="DF4" s="159"/>
      <c r="DG4" s="159"/>
      <c r="DH4" s="159"/>
      <c r="DI4" s="159"/>
      <c r="DJ4" s="159"/>
      <c r="DK4" s="159"/>
      <c r="DL4" s="159"/>
      <c r="DM4" s="159"/>
      <c r="DN4" s="159"/>
      <c r="DO4" s="159"/>
      <c r="DP4" s="159"/>
      <c r="DQ4" s="159"/>
      <c r="DR4" s="159"/>
      <c r="DS4" s="159"/>
      <c r="DT4" s="159"/>
      <c r="DU4" s="159"/>
      <c r="DV4" s="159"/>
      <c r="DW4" s="159"/>
      <c r="DX4" s="159"/>
      <c r="DY4" s="159"/>
      <c r="DZ4" s="159"/>
      <c r="EA4" s="159"/>
      <c r="EB4" s="159"/>
      <c r="EC4" s="159"/>
      <c r="ED4" s="159"/>
      <c r="EE4" s="159"/>
      <c r="EF4" s="159"/>
      <c r="EG4" s="159"/>
      <c r="EH4" s="159"/>
      <c r="EI4" s="159"/>
      <c r="EJ4" s="159"/>
      <c r="EK4" s="159"/>
      <c r="EL4" s="159"/>
      <c r="EM4" s="159"/>
      <c r="EN4" s="159"/>
      <c r="EO4" s="159"/>
      <c r="EP4" s="159"/>
      <c r="EQ4" s="159"/>
      <c r="ER4" s="159"/>
      <c r="ES4" s="159"/>
      <c r="ET4" s="159"/>
      <c r="EU4" s="159"/>
      <c r="EV4" s="159"/>
      <c r="EW4" s="159"/>
      <c r="EX4" s="159"/>
      <c r="EY4" s="159"/>
      <c r="EZ4" s="159"/>
      <c r="FA4" s="159"/>
      <c r="FB4" s="159"/>
      <c r="FC4" s="159"/>
      <c r="FD4" s="159"/>
      <c r="FE4" s="159"/>
      <c r="FF4" s="159"/>
      <c r="FG4" s="159"/>
      <c r="FH4" s="159"/>
      <c r="FI4" s="159"/>
      <c r="FJ4" s="159"/>
      <c r="FK4" s="159"/>
      <c r="FL4" s="159"/>
      <c r="FM4" s="159"/>
      <c r="FN4" s="159"/>
      <c r="FO4" s="159"/>
      <c r="FP4" s="159"/>
      <c r="FQ4" s="159"/>
      <c r="FR4" s="159"/>
      <c r="FS4" s="159"/>
      <c r="FT4" s="159"/>
      <c r="FU4" s="159"/>
      <c r="FV4" s="159"/>
      <c r="FW4" s="159"/>
      <c r="FX4" s="159"/>
      <c r="FY4" s="159"/>
      <c r="FZ4" s="159"/>
      <c r="GA4" s="159"/>
      <c r="GB4" s="159"/>
      <c r="GC4" s="159"/>
      <c r="GD4" s="159"/>
      <c r="GE4" s="159"/>
      <c r="GF4" s="159"/>
      <c r="GG4" s="159"/>
      <c r="GH4" s="159"/>
      <c r="GI4" s="159"/>
      <c r="GJ4" s="159"/>
      <c r="GK4" s="159"/>
      <c r="GL4" s="159"/>
      <c r="GM4" s="159"/>
      <c r="GN4" s="159"/>
      <c r="GO4" s="159"/>
      <c r="GP4" s="159"/>
      <c r="GQ4" s="159"/>
      <c r="GR4" s="159"/>
      <c r="GS4" s="159"/>
      <c r="GT4" s="159"/>
      <c r="GU4" s="159"/>
      <c r="GV4" s="159"/>
      <c r="GW4" s="159"/>
      <c r="GX4" s="159"/>
      <c r="GY4" s="159"/>
      <c r="GZ4" s="159"/>
      <c r="HA4" s="159"/>
      <c r="HB4" s="159"/>
      <c r="HC4" s="159"/>
      <c r="HD4" s="159"/>
      <c r="HE4" s="159"/>
      <c r="HF4" s="159"/>
      <c r="HG4" s="159"/>
      <c r="HH4" s="159"/>
      <c r="HI4" s="159"/>
      <c r="HJ4" s="159"/>
      <c r="HK4" s="159"/>
      <c r="HL4" s="159"/>
      <c r="HM4" s="159"/>
      <c r="HN4" s="159"/>
      <c r="HO4" s="159"/>
      <c r="HP4" s="159"/>
      <c r="HQ4" s="159"/>
      <c r="HR4" s="159"/>
      <c r="HS4" s="159"/>
      <c r="HT4" s="159"/>
      <c r="HU4" s="159"/>
    </row>
    <row r="5" spans="1:229" s="161" customFormat="1" ht="21" customHeight="1" x14ac:dyDescent="1">
      <c r="A5" s="158"/>
      <c r="B5" s="158"/>
      <c r="C5" s="159"/>
      <c r="D5" s="160"/>
      <c r="E5" s="160"/>
      <c r="F5" s="160"/>
      <c r="G5" s="160"/>
      <c r="H5" s="160"/>
      <c r="I5" s="160"/>
      <c r="J5" s="160"/>
      <c r="K5" s="160"/>
      <c r="L5" s="160"/>
      <c r="M5" s="160"/>
      <c r="N5" s="160"/>
      <c r="O5" s="160"/>
      <c r="P5" s="160"/>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c r="DH5" s="159"/>
      <c r="DI5" s="159"/>
      <c r="DJ5" s="159"/>
      <c r="DK5" s="159"/>
      <c r="DL5" s="159"/>
      <c r="DM5" s="159"/>
      <c r="DN5" s="159"/>
      <c r="DO5" s="159"/>
      <c r="DP5" s="159"/>
      <c r="DQ5" s="159"/>
      <c r="DR5" s="159"/>
      <c r="DS5" s="159"/>
      <c r="DT5" s="159"/>
      <c r="DU5" s="159"/>
      <c r="DV5" s="159"/>
      <c r="DW5" s="159"/>
      <c r="DX5" s="159"/>
      <c r="DY5" s="159"/>
      <c r="DZ5" s="159"/>
      <c r="EA5" s="159"/>
      <c r="EB5" s="159"/>
      <c r="EC5" s="159"/>
      <c r="ED5" s="159"/>
      <c r="EE5" s="159"/>
      <c r="EF5" s="159"/>
      <c r="EG5" s="159"/>
      <c r="EH5" s="159"/>
      <c r="EI5" s="159"/>
      <c r="EJ5" s="159"/>
      <c r="EK5" s="159"/>
      <c r="EL5" s="159"/>
      <c r="EM5" s="159"/>
      <c r="EN5" s="159"/>
      <c r="EO5" s="159"/>
      <c r="EP5" s="159"/>
      <c r="EQ5" s="159"/>
      <c r="ER5" s="159"/>
      <c r="ES5" s="159"/>
      <c r="ET5" s="159"/>
      <c r="EU5" s="159"/>
      <c r="EV5" s="159"/>
      <c r="EW5" s="159"/>
      <c r="EX5" s="159"/>
      <c r="EY5" s="159"/>
      <c r="EZ5" s="159"/>
      <c r="FA5" s="159"/>
      <c r="FB5" s="159"/>
      <c r="FC5" s="159"/>
      <c r="FD5" s="159"/>
      <c r="FE5" s="159"/>
      <c r="FF5" s="159"/>
      <c r="FG5" s="159"/>
      <c r="FH5" s="159"/>
      <c r="FI5" s="159"/>
      <c r="FJ5" s="159"/>
      <c r="FK5" s="159"/>
      <c r="FL5" s="159"/>
      <c r="FM5" s="159"/>
      <c r="FN5" s="159"/>
      <c r="FO5" s="159"/>
      <c r="FP5" s="159"/>
      <c r="FQ5" s="159"/>
      <c r="FR5" s="159"/>
      <c r="FS5" s="159"/>
      <c r="FT5" s="159"/>
      <c r="FU5" s="159"/>
      <c r="FV5" s="159"/>
      <c r="FW5" s="159"/>
      <c r="FX5" s="159"/>
      <c r="FY5" s="159"/>
      <c r="FZ5" s="159"/>
      <c r="GA5" s="159"/>
      <c r="GB5" s="159"/>
      <c r="GC5" s="159"/>
      <c r="GD5" s="159"/>
      <c r="GE5" s="159"/>
      <c r="GF5" s="159"/>
      <c r="GG5" s="159"/>
      <c r="GH5" s="159"/>
      <c r="GI5" s="159"/>
      <c r="GJ5" s="159"/>
      <c r="GK5" s="159"/>
      <c r="GL5" s="159"/>
      <c r="GM5" s="159"/>
      <c r="GN5" s="159"/>
      <c r="GO5" s="159"/>
      <c r="GP5" s="159"/>
      <c r="GQ5" s="159"/>
      <c r="GR5" s="159"/>
      <c r="GS5" s="159"/>
      <c r="GT5" s="159"/>
      <c r="GU5" s="159"/>
      <c r="GV5" s="159"/>
      <c r="GW5" s="159"/>
      <c r="GX5" s="159"/>
      <c r="GY5" s="159"/>
      <c r="GZ5" s="159"/>
      <c r="HA5" s="159"/>
      <c r="HB5" s="159"/>
      <c r="HC5" s="159"/>
      <c r="HD5" s="159"/>
      <c r="HE5" s="159"/>
      <c r="HF5" s="159"/>
      <c r="HG5" s="159"/>
      <c r="HH5" s="159"/>
      <c r="HI5" s="159"/>
      <c r="HJ5" s="159"/>
      <c r="HK5" s="159"/>
      <c r="HL5" s="159"/>
      <c r="HM5" s="159"/>
      <c r="HN5" s="159"/>
      <c r="HO5" s="159"/>
      <c r="HP5" s="159"/>
      <c r="HQ5" s="159"/>
      <c r="HR5" s="159"/>
      <c r="HS5" s="159"/>
      <c r="HT5" s="159"/>
      <c r="HU5" s="159"/>
    </row>
    <row r="6" spans="1:229" s="161" customFormat="1" ht="21" customHeight="1" x14ac:dyDescent="1">
      <c r="A6" s="158"/>
      <c r="B6" s="158"/>
      <c r="C6" s="159"/>
      <c r="D6" s="160"/>
      <c r="E6" s="160"/>
      <c r="F6" s="160"/>
      <c r="G6" s="160"/>
      <c r="H6" s="160"/>
      <c r="I6" s="160"/>
      <c r="J6" s="160"/>
      <c r="K6" s="160"/>
      <c r="L6" s="160"/>
      <c r="M6" s="160"/>
      <c r="N6" s="160"/>
      <c r="O6" s="160"/>
      <c r="P6" s="160"/>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c r="CW6" s="159"/>
      <c r="CX6" s="159"/>
      <c r="CY6" s="159"/>
      <c r="CZ6" s="159"/>
      <c r="DA6" s="159"/>
      <c r="DB6" s="159"/>
      <c r="DC6" s="159"/>
      <c r="DD6" s="159"/>
      <c r="DE6" s="159"/>
      <c r="DF6" s="159"/>
      <c r="DG6" s="159"/>
      <c r="DH6" s="159"/>
      <c r="DI6" s="159"/>
      <c r="DJ6" s="159"/>
      <c r="DK6" s="159"/>
      <c r="DL6" s="159"/>
      <c r="DM6" s="159"/>
      <c r="DN6" s="159"/>
      <c r="DO6" s="159"/>
      <c r="DP6" s="159"/>
      <c r="DQ6" s="159"/>
      <c r="DR6" s="159"/>
      <c r="DS6" s="159"/>
      <c r="DT6" s="159"/>
      <c r="DU6" s="159"/>
      <c r="DV6" s="159"/>
      <c r="DW6" s="159"/>
      <c r="DX6" s="159"/>
      <c r="DY6" s="159"/>
      <c r="DZ6" s="159"/>
      <c r="EA6" s="159"/>
      <c r="EB6" s="159"/>
      <c r="EC6" s="159"/>
      <c r="ED6" s="159"/>
      <c r="EE6" s="159"/>
      <c r="EF6" s="159"/>
      <c r="EG6" s="159"/>
      <c r="EH6" s="159"/>
      <c r="EI6" s="159"/>
      <c r="EJ6" s="159"/>
      <c r="EK6" s="159"/>
      <c r="EL6" s="159"/>
      <c r="EM6" s="159"/>
      <c r="EN6" s="159"/>
      <c r="EO6" s="159"/>
      <c r="EP6" s="159"/>
      <c r="EQ6" s="159"/>
      <c r="ER6" s="159"/>
      <c r="ES6" s="159"/>
      <c r="ET6" s="159"/>
      <c r="EU6" s="159"/>
      <c r="EV6" s="159"/>
      <c r="EW6" s="159"/>
      <c r="EX6" s="159"/>
      <c r="EY6" s="159"/>
      <c r="EZ6" s="159"/>
      <c r="FA6" s="159"/>
      <c r="FB6" s="159"/>
      <c r="FC6" s="159"/>
      <c r="FD6" s="159"/>
      <c r="FE6" s="159"/>
      <c r="FF6" s="159"/>
      <c r="FG6" s="159"/>
      <c r="FH6" s="159"/>
      <c r="FI6" s="159"/>
      <c r="FJ6" s="159"/>
      <c r="FK6" s="159"/>
      <c r="FL6" s="159"/>
      <c r="FM6" s="159"/>
      <c r="FN6" s="159"/>
      <c r="FO6" s="159"/>
      <c r="FP6" s="159"/>
      <c r="FQ6" s="159"/>
      <c r="FR6" s="159"/>
      <c r="FS6" s="159"/>
      <c r="FT6" s="159"/>
      <c r="FU6" s="159"/>
      <c r="FV6" s="159"/>
      <c r="FW6" s="159"/>
      <c r="FX6" s="159"/>
      <c r="FY6" s="159"/>
      <c r="FZ6" s="159"/>
      <c r="GA6" s="159"/>
      <c r="GB6" s="159"/>
      <c r="GC6" s="159"/>
      <c r="GD6" s="159"/>
      <c r="GE6" s="159"/>
      <c r="GF6" s="159"/>
      <c r="GG6" s="159"/>
      <c r="GH6" s="159"/>
      <c r="GI6" s="159"/>
      <c r="GJ6" s="159"/>
      <c r="GK6" s="159"/>
      <c r="GL6" s="159"/>
      <c r="GM6" s="159"/>
      <c r="GN6" s="159"/>
      <c r="GO6" s="159"/>
      <c r="GP6" s="159"/>
      <c r="GQ6" s="159"/>
      <c r="GR6" s="159"/>
      <c r="GS6" s="159"/>
      <c r="GT6" s="159"/>
      <c r="GU6" s="159"/>
      <c r="GV6" s="159"/>
      <c r="GW6" s="159"/>
      <c r="GX6" s="159"/>
      <c r="GY6" s="159"/>
      <c r="GZ6" s="159"/>
      <c r="HA6" s="159"/>
      <c r="HB6" s="159"/>
      <c r="HC6" s="159"/>
      <c r="HD6" s="159"/>
      <c r="HE6" s="159"/>
      <c r="HF6" s="159"/>
      <c r="HG6" s="159"/>
      <c r="HH6" s="159"/>
      <c r="HI6" s="159"/>
      <c r="HJ6" s="159"/>
      <c r="HK6" s="159"/>
      <c r="HL6" s="159"/>
      <c r="HM6" s="159"/>
      <c r="HN6" s="159"/>
      <c r="HO6" s="159"/>
      <c r="HP6" s="159"/>
      <c r="HQ6" s="159"/>
      <c r="HR6" s="159"/>
      <c r="HS6" s="159"/>
      <c r="HT6" s="159"/>
      <c r="HU6" s="159"/>
    </row>
    <row r="7" spans="1:229" s="161" customFormat="1" ht="21" customHeight="1" x14ac:dyDescent="1">
      <c r="A7" s="158"/>
      <c r="B7" s="158"/>
      <c r="C7" s="159"/>
      <c r="D7" s="160"/>
      <c r="E7" s="160"/>
      <c r="F7" s="160"/>
      <c r="G7" s="160"/>
      <c r="H7" s="160"/>
      <c r="I7" s="160"/>
      <c r="J7" s="160"/>
      <c r="K7" s="160"/>
      <c r="L7" s="160"/>
      <c r="M7" s="160"/>
      <c r="N7" s="160"/>
      <c r="O7" s="160"/>
      <c r="P7" s="160"/>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row>
    <row r="8" spans="1:229" s="161" customFormat="1" ht="21" customHeight="1" x14ac:dyDescent="1">
      <c r="A8" s="158"/>
      <c r="B8" s="158"/>
      <c r="C8" s="159"/>
      <c r="D8" s="160"/>
      <c r="E8" s="160"/>
      <c r="F8" s="160"/>
      <c r="G8" s="160"/>
      <c r="H8" s="160"/>
      <c r="I8" s="160"/>
      <c r="J8" s="160"/>
      <c r="K8" s="160"/>
      <c r="L8" s="160"/>
      <c r="M8" s="160"/>
      <c r="N8" s="160"/>
      <c r="O8" s="160"/>
      <c r="P8" s="160"/>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59"/>
      <c r="FS8" s="159"/>
      <c r="FT8" s="159"/>
      <c r="FU8" s="159"/>
      <c r="FV8" s="159"/>
      <c r="FW8" s="159"/>
      <c r="FX8" s="159"/>
      <c r="FY8" s="159"/>
      <c r="FZ8" s="159"/>
      <c r="GA8" s="159"/>
      <c r="GB8" s="159"/>
      <c r="GC8" s="159"/>
      <c r="GD8" s="159"/>
      <c r="GE8" s="159"/>
      <c r="GF8" s="159"/>
      <c r="GG8" s="159"/>
      <c r="GH8" s="159"/>
      <c r="GI8" s="159"/>
      <c r="GJ8" s="159"/>
      <c r="GK8" s="159"/>
      <c r="GL8" s="159"/>
      <c r="GM8" s="159"/>
      <c r="GN8" s="159"/>
      <c r="GO8" s="159"/>
      <c r="GP8" s="159"/>
      <c r="GQ8" s="159"/>
      <c r="GR8" s="159"/>
      <c r="GS8" s="159"/>
      <c r="GT8" s="159"/>
      <c r="GU8" s="159"/>
      <c r="GV8" s="159"/>
      <c r="GW8" s="159"/>
      <c r="GX8" s="159"/>
      <c r="GY8" s="159"/>
      <c r="GZ8" s="159"/>
      <c r="HA8" s="159"/>
      <c r="HB8" s="159"/>
      <c r="HC8" s="159"/>
      <c r="HD8" s="159"/>
      <c r="HE8" s="159"/>
      <c r="HF8" s="159"/>
      <c r="HG8" s="159"/>
      <c r="HH8" s="159"/>
      <c r="HI8" s="159"/>
      <c r="HJ8" s="159"/>
      <c r="HK8" s="159"/>
      <c r="HL8" s="159"/>
      <c r="HM8" s="159"/>
      <c r="HN8" s="159"/>
      <c r="HO8" s="159"/>
      <c r="HP8" s="159"/>
      <c r="HQ8" s="159"/>
      <c r="HR8" s="159"/>
      <c r="HS8" s="159"/>
      <c r="HT8" s="159"/>
      <c r="HU8" s="159"/>
    </row>
    <row r="9" spans="1:229" s="161" customFormat="1" ht="21" customHeight="1" x14ac:dyDescent="1">
      <c r="A9" s="158"/>
      <c r="B9" s="158"/>
      <c r="C9" s="159"/>
      <c r="D9" s="160"/>
      <c r="E9" s="160"/>
      <c r="F9" s="160"/>
      <c r="G9" s="160"/>
      <c r="H9" s="160"/>
      <c r="I9" s="160"/>
      <c r="J9" s="160"/>
      <c r="K9" s="160"/>
      <c r="L9" s="160"/>
      <c r="M9" s="160"/>
      <c r="N9" s="160"/>
      <c r="O9" s="160"/>
      <c r="P9" s="160"/>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59"/>
      <c r="HD9" s="159"/>
      <c r="HE9" s="159"/>
      <c r="HF9" s="159"/>
      <c r="HG9" s="159"/>
      <c r="HH9" s="159"/>
      <c r="HI9" s="159"/>
      <c r="HJ9" s="159"/>
      <c r="HK9" s="159"/>
      <c r="HL9" s="159"/>
      <c r="HM9" s="159"/>
      <c r="HN9" s="159"/>
      <c r="HO9" s="159"/>
      <c r="HP9" s="159"/>
      <c r="HQ9" s="159"/>
      <c r="HR9" s="159"/>
      <c r="HS9" s="159"/>
      <c r="HT9" s="159"/>
      <c r="HU9" s="159"/>
    </row>
    <row r="10" spans="1:229" s="161" customFormat="1" ht="21" customHeight="1" thickBot="1" x14ac:dyDescent="1.1499999999999999">
      <c r="A10" s="158"/>
      <c r="B10" s="158"/>
      <c r="C10" s="159"/>
      <c r="D10" s="160"/>
      <c r="E10" s="160"/>
      <c r="F10" s="160"/>
      <c r="G10" s="160"/>
      <c r="H10" s="160"/>
      <c r="I10" s="160"/>
      <c r="J10" s="160"/>
      <c r="K10" s="160"/>
      <c r="L10" s="160"/>
      <c r="M10" s="160"/>
      <c r="N10" s="160"/>
      <c r="O10" s="160"/>
      <c r="P10" s="160"/>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59"/>
      <c r="HD10" s="159"/>
      <c r="HE10" s="159"/>
      <c r="HF10" s="159"/>
      <c r="HG10" s="159"/>
      <c r="HH10" s="159"/>
      <c r="HI10" s="159"/>
      <c r="HJ10" s="159"/>
      <c r="HK10" s="159"/>
      <c r="HL10" s="159"/>
      <c r="HM10" s="159"/>
      <c r="HN10" s="159"/>
      <c r="HO10" s="159"/>
      <c r="HP10" s="159"/>
      <c r="HQ10" s="159"/>
      <c r="HR10" s="159"/>
      <c r="HS10" s="159"/>
      <c r="HT10" s="159"/>
      <c r="HU10" s="159"/>
    </row>
    <row r="11" spans="1:229" s="161" customFormat="1" ht="39.5" customHeight="1" thickBot="1" x14ac:dyDescent="1.1499999999999999">
      <c r="A11" s="158"/>
      <c r="B11" s="158"/>
      <c r="C11" s="159"/>
      <c r="D11" s="162" t="s">
        <v>137</v>
      </c>
      <c r="E11" s="160"/>
      <c r="F11" s="160"/>
      <c r="G11" s="160"/>
      <c r="H11" s="160"/>
      <c r="I11" s="160"/>
      <c r="J11" s="160"/>
      <c r="K11" s="160"/>
      <c r="L11" s="160"/>
      <c r="M11" s="160"/>
      <c r="N11" s="160"/>
      <c r="O11" s="160"/>
      <c r="P11" s="160"/>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row>
    <row r="12" spans="1:229" s="161" customFormat="1" ht="21" customHeight="1" thickBot="1" x14ac:dyDescent="1.1499999999999999">
      <c r="A12" s="158"/>
      <c r="B12" s="158"/>
      <c r="C12" s="159"/>
      <c r="D12" s="160"/>
      <c r="E12" s="160"/>
      <c r="F12" s="160"/>
      <c r="G12" s="160"/>
      <c r="H12" s="160"/>
      <c r="I12" s="160"/>
      <c r="J12" s="160"/>
      <c r="K12" s="160"/>
      <c r="L12" s="160"/>
      <c r="M12" s="160"/>
      <c r="N12" s="160"/>
      <c r="O12" s="160"/>
      <c r="P12" s="160"/>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c r="GY12" s="159"/>
      <c r="GZ12" s="159"/>
      <c r="HA12" s="159"/>
      <c r="HB12" s="159"/>
      <c r="HC12" s="159"/>
      <c r="HD12" s="159"/>
      <c r="HE12" s="159"/>
      <c r="HF12" s="159"/>
      <c r="HG12" s="159"/>
      <c r="HH12" s="159"/>
      <c r="HI12" s="159"/>
      <c r="HJ12" s="159"/>
      <c r="HK12" s="159"/>
      <c r="HL12" s="159"/>
      <c r="HM12" s="159"/>
      <c r="HN12" s="159"/>
      <c r="HO12" s="159"/>
      <c r="HP12" s="159"/>
      <c r="HQ12" s="159"/>
      <c r="HR12" s="159"/>
      <c r="HS12" s="159"/>
      <c r="HT12" s="159"/>
      <c r="HU12" s="159"/>
    </row>
    <row r="13" spans="1:229" s="161" customFormat="1" ht="21" customHeight="1" x14ac:dyDescent="1">
      <c r="A13" s="158"/>
      <c r="B13" s="158"/>
      <c r="C13" s="159"/>
      <c r="D13" s="302" t="s">
        <v>136</v>
      </c>
      <c r="E13" s="303"/>
      <c r="F13" s="304"/>
      <c r="G13" s="304"/>
      <c r="H13" s="304"/>
      <c r="I13" s="304"/>
      <c r="J13" s="304"/>
      <c r="K13" s="304"/>
      <c r="L13" s="304"/>
      <c r="M13" s="304"/>
      <c r="N13" s="304"/>
      <c r="O13" s="305"/>
      <c r="P13" s="160"/>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c r="GX13" s="159"/>
      <c r="GY13" s="159"/>
      <c r="GZ13" s="159"/>
      <c r="HA13" s="159"/>
      <c r="HB13" s="159"/>
      <c r="HC13" s="159"/>
      <c r="HD13" s="159"/>
      <c r="HE13" s="159"/>
      <c r="HF13" s="159"/>
      <c r="HG13" s="159"/>
      <c r="HH13" s="159"/>
      <c r="HI13" s="159"/>
      <c r="HJ13" s="159"/>
      <c r="HK13" s="159"/>
      <c r="HL13" s="159"/>
      <c r="HM13" s="159"/>
      <c r="HN13" s="159"/>
      <c r="HO13" s="159"/>
      <c r="HP13" s="159"/>
      <c r="HQ13" s="159"/>
      <c r="HR13" s="159"/>
      <c r="HS13" s="159"/>
      <c r="HT13" s="159"/>
      <c r="HU13" s="159"/>
    </row>
    <row r="14" spans="1:229" s="161" customFormat="1" ht="21" customHeight="1" x14ac:dyDescent="1">
      <c r="A14" s="158"/>
      <c r="B14" s="158"/>
      <c r="C14" s="159"/>
      <c r="D14" s="306"/>
      <c r="E14" s="307"/>
      <c r="F14" s="308"/>
      <c r="G14" s="308"/>
      <c r="H14" s="308"/>
      <c r="I14" s="308"/>
      <c r="J14" s="308"/>
      <c r="K14" s="308"/>
      <c r="L14" s="308"/>
      <c r="M14" s="308"/>
      <c r="N14" s="308"/>
      <c r="O14" s="309"/>
      <c r="P14" s="160"/>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c r="GX14" s="159"/>
      <c r="GY14" s="159"/>
      <c r="GZ14" s="159"/>
      <c r="HA14" s="159"/>
      <c r="HB14" s="159"/>
      <c r="HC14" s="159"/>
      <c r="HD14" s="159"/>
      <c r="HE14" s="159"/>
      <c r="HF14" s="159"/>
      <c r="HG14" s="159"/>
      <c r="HH14" s="159"/>
      <c r="HI14" s="159"/>
      <c r="HJ14" s="159"/>
      <c r="HK14" s="159"/>
      <c r="HL14" s="159"/>
      <c r="HM14" s="159"/>
      <c r="HN14" s="159"/>
      <c r="HO14" s="159"/>
      <c r="HP14" s="159"/>
      <c r="HQ14" s="159"/>
      <c r="HR14" s="159"/>
      <c r="HS14" s="159"/>
      <c r="HT14" s="159"/>
      <c r="HU14" s="159"/>
    </row>
    <row r="15" spans="1:229" s="161" customFormat="1" ht="21" customHeight="1" x14ac:dyDescent="1">
      <c r="A15" s="158"/>
      <c r="B15" s="158"/>
      <c r="C15" s="159"/>
      <c r="D15" s="306"/>
      <c r="E15" s="307"/>
      <c r="F15" s="308"/>
      <c r="G15" s="308"/>
      <c r="H15" s="308"/>
      <c r="I15" s="308"/>
      <c r="J15" s="308"/>
      <c r="K15" s="308"/>
      <c r="L15" s="308"/>
      <c r="M15" s="308"/>
      <c r="N15" s="308"/>
      <c r="O15" s="309"/>
      <c r="P15" s="160"/>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c r="GZ15" s="159"/>
      <c r="HA15" s="159"/>
      <c r="HB15" s="159"/>
      <c r="HC15" s="159"/>
      <c r="HD15" s="159"/>
      <c r="HE15" s="159"/>
      <c r="HF15" s="159"/>
      <c r="HG15" s="159"/>
      <c r="HH15" s="159"/>
      <c r="HI15" s="159"/>
      <c r="HJ15" s="159"/>
      <c r="HK15" s="159"/>
      <c r="HL15" s="159"/>
      <c r="HM15" s="159"/>
      <c r="HN15" s="159"/>
      <c r="HO15" s="159"/>
      <c r="HP15" s="159"/>
      <c r="HQ15" s="159"/>
      <c r="HR15" s="159"/>
      <c r="HS15" s="159"/>
      <c r="HT15" s="159"/>
      <c r="HU15" s="159"/>
    </row>
    <row r="16" spans="1:229" s="161" customFormat="1" ht="31.5" customHeight="1" x14ac:dyDescent="1">
      <c r="A16" s="158"/>
      <c r="B16" s="158"/>
      <c r="C16" s="159"/>
      <c r="D16" s="306"/>
      <c r="E16" s="307"/>
      <c r="F16" s="308"/>
      <c r="G16" s="308"/>
      <c r="H16" s="308"/>
      <c r="I16" s="308"/>
      <c r="J16" s="308"/>
      <c r="K16" s="308"/>
      <c r="L16" s="308"/>
      <c r="M16" s="308"/>
      <c r="N16" s="308"/>
      <c r="O16" s="309"/>
      <c r="P16" s="160"/>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c r="GZ16" s="159"/>
      <c r="HA16" s="159"/>
      <c r="HB16" s="159"/>
      <c r="HC16" s="159"/>
      <c r="HD16" s="159"/>
      <c r="HE16" s="159"/>
      <c r="HF16" s="159"/>
      <c r="HG16" s="159"/>
      <c r="HH16" s="159"/>
      <c r="HI16" s="159"/>
      <c r="HJ16" s="159"/>
      <c r="HK16" s="159"/>
      <c r="HL16" s="159"/>
      <c r="HM16" s="159"/>
      <c r="HN16" s="159"/>
      <c r="HO16" s="159"/>
      <c r="HP16" s="159"/>
      <c r="HQ16" s="159"/>
      <c r="HR16" s="159"/>
      <c r="HS16" s="159"/>
      <c r="HT16" s="159"/>
      <c r="HU16" s="159"/>
    </row>
    <row r="17" spans="1:229" s="161" customFormat="1" ht="21" customHeight="1" x14ac:dyDescent="1">
      <c r="A17" s="158"/>
      <c r="B17" s="158"/>
      <c r="C17" s="159"/>
      <c r="D17" s="306"/>
      <c r="E17" s="307"/>
      <c r="F17" s="308"/>
      <c r="G17" s="308"/>
      <c r="H17" s="308"/>
      <c r="I17" s="308"/>
      <c r="J17" s="308"/>
      <c r="K17" s="308"/>
      <c r="L17" s="308"/>
      <c r="M17" s="308"/>
      <c r="N17" s="308"/>
      <c r="O17" s="309"/>
      <c r="P17" s="160"/>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c r="HC17" s="159"/>
      <c r="HD17" s="159"/>
      <c r="HE17" s="159"/>
      <c r="HF17" s="159"/>
      <c r="HG17" s="159"/>
      <c r="HH17" s="159"/>
      <c r="HI17" s="159"/>
      <c r="HJ17" s="159"/>
      <c r="HK17" s="159"/>
      <c r="HL17" s="159"/>
      <c r="HM17" s="159"/>
      <c r="HN17" s="159"/>
      <c r="HO17" s="159"/>
      <c r="HP17" s="159"/>
      <c r="HQ17" s="159"/>
      <c r="HR17" s="159"/>
      <c r="HS17" s="159"/>
      <c r="HT17" s="159"/>
      <c r="HU17" s="159"/>
    </row>
    <row r="18" spans="1:229" s="161" customFormat="1" ht="21" customHeight="1" x14ac:dyDescent="1">
      <c r="A18" s="158"/>
      <c r="B18" s="158"/>
      <c r="C18" s="159"/>
      <c r="D18" s="306"/>
      <c r="E18" s="307"/>
      <c r="F18" s="308"/>
      <c r="G18" s="308"/>
      <c r="H18" s="308"/>
      <c r="I18" s="308"/>
      <c r="J18" s="308"/>
      <c r="K18" s="308"/>
      <c r="L18" s="308"/>
      <c r="M18" s="308"/>
      <c r="N18" s="308"/>
      <c r="O18" s="309"/>
      <c r="P18" s="160"/>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c r="HC18" s="159"/>
      <c r="HD18" s="159"/>
      <c r="HE18" s="159"/>
      <c r="HF18" s="159"/>
      <c r="HG18" s="159"/>
      <c r="HH18" s="159"/>
      <c r="HI18" s="159"/>
      <c r="HJ18" s="159"/>
      <c r="HK18" s="159"/>
      <c r="HL18" s="159"/>
      <c r="HM18" s="159"/>
      <c r="HN18" s="159"/>
      <c r="HO18" s="159"/>
      <c r="HP18" s="159"/>
      <c r="HQ18" s="159"/>
      <c r="HR18" s="159"/>
      <c r="HS18" s="159"/>
      <c r="HT18" s="159"/>
      <c r="HU18" s="159"/>
    </row>
    <row r="19" spans="1:229" s="161" customFormat="1" ht="21" customHeight="1" x14ac:dyDescent="1">
      <c r="A19" s="158"/>
      <c r="B19" s="158"/>
      <c r="C19" s="159"/>
      <c r="D19" s="310" t="s">
        <v>135</v>
      </c>
      <c r="E19" s="311"/>
      <c r="F19" s="307"/>
      <c r="G19" s="307"/>
      <c r="H19" s="307"/>
      <c r="I19" s="307"/>
      <c r="J19" s="307"/>
      <c r="K19" s="307"/>
      <c r="L19" s="307"/>
      <c r="M19" s="307"/>
      <c r="N19" s="307"/>
      <c r="O19" s="30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c r="GY19" s="159"/>
      <c r="GZ19" s="159"/>
      <c r="HA19" s="159"/>
      <c r="HB19" s="159"/>
      <c r="HC19" s="159"/>
      <c r="HD19" s="159"/>
      <c r="HE19" s="159"/>
      <c r="HF19" s="159"/>
      <c r="HG19" s="159"/>
      <c r="HH19" s="159"/>
      <c r="HI19" s="159"/>
      <c r="HJ19" s="159"/>
      <c r="HK19" s="159"/>
      <c r="HL19" s="159"/>
      <c r="HM19" s="159"/>
      <c r="HN19" s="159"/>
      <c r="HO19" s="159"/>
      <c r="HP19" s="159"/>
      <c r="HQ19" s="159"/>
      <c r="HR19" s="159"/>
      <c r="HS19" s="159"/>
      <c r="HT19" s="159"/>
      <c r="HU19" s="159"/>
    </row>
    <row r="20" spans="1:229" s="161" customFormat="1" ht="21" customHeight="1" x14ac:dyDescent="1">
      <c r="A20" s="158"/>
      <c r="B20" s="158"/>
      <c r="C20" s="159"/>
      <c r="D20" s="306"/>
      <c r="E20" s="307"/>
      <c r="F20" s="308"/>
      <c r="G20" s="308"/>
      <c r="H20" s="308"/>
      <c r="I20" s="308"/>
      <c r="J20" s="308"/>
      <c r="K20" s="308"/>
      <c r="L20" s="308"/>
      <c r="M20" s="308"/>
      <c r="N20" s="308"/>
      <c r="O20" s="30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c r="GY20" s="159"/>
      <c r="GZ20" s="159"/>
      <c r="HA20" s="159"/>
      <c r="HB20" s="159"/>
      <c r="HC20" s="159"/>
      <c r="HD20" s="159"/>
      <c r="HE20" s="159"/>
      <c r="HF20" s="159"/>
      <c r="HG20" s="159"/>
      <c r="HH20" s="159"/>
      <c r="HI20" s="159"/>
      <c r="HJ20" s="159"/>
      <c r="HK20" s="159"/>
      <c r="HL20" s="159"/>
      <c r="HM20" s="159"/>
      <c r="HN20" s="159"/>
      <c r="HO20" s="159"/>
      <c r="HP20" s="159"/>
      <c r="HQ20" s="159"/>
      <c r="HR20" s="159"/>
      <c r="HS20" s="159"/>
      <c r="HT20" s="159"/>
      <c r="HU20" s="159"/>
    </row>
    <row r="21" spans="1:229" s="161" customFormat="1" ht="21" customHeight="1" x14ac:dyDescent="1">
      <c r="A21" s="158"/>
      <c r="B21" s="158"/>
      <c r="C21" s="159"/>
      <c r="D21" s="306"/>
      <c r="E21" s="307"/>
      <c r="F21" s="308"/>
      <c r="G21" s="308"/>
      <c r="H21" s="308"/>
      <c r="I21" s="308"/>
      <c r="J21" s="308"/>
      <c r="K21" s="308"/>
      <c r="L21" s="308"/>
      <c r="M21" s="308"/>
      <c r="N21" s="308"/>
      <c r="O21" s="30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c r="FA21" s="159"/>
      <c r="FB21" s="159"/>
      <c r="FC21" s="159"/>
      <c r="FD21" s="159"/>
      <c r="FE21" s="159"/>
      <c r="FF21" s="159"/>
      <c r="FG21" s="159"/>
      <c r="FH21" s="159"/>
      <c r="FI21" s="159"/>
      <c r="FJ21" s="159"/>
      <c r="FK21" s="159"/>
      <c r="FL21" s="159"/>
      <c r="FM21" s="159"/>
      <c r="FN21" s="159"/>
      <c r="FO21" s="159"/>
      <c r="FP21" s="159"/>
      <c r="FQ21" s="159"/>
      <c r="FR21" s="159"/>
      <c r="FS21" s="159"/>
      <c r="FT21" s="159"/>
      <c r="FU21" s="159"/>
      <c r="FV21" s="159"/>
      <c r="FW21" s="159"/>
      <c r="FX21" s="159"/>
      <c r="FY21" s="159"/>
      <c r="FZ21" s="159"/>
      <c r="GA21" s="159"/>
      <c r="GB21" s="159"/>
      <c r="GC21" s="159"/>
      <c r="GD21" s="159"/>
      <c r="GE21" s="159"/>
      <c r="GF21" s="159"/>
      <c r="GG21" s="159"/>
      <c r="GH21" s="159"/>
      <c r="GI21" s="159"/>
      <c r="GJ21" s="159"/>
      <c r="GK21" s="159"/>
      <c r="GL21" s="159"/>
      <c r="GM21" s="159"/>
      <c r="GN21" s="159"/>
      <c r="GO21" s="159"/>
      <c r="GP21" s="159"/>
      <c r="GQ21" s="159"/>
      <c r="GR21" s="159"/>
      <c r="GS21" s="159"/>
      <c r="GT21" s="159"/>
      <c r="GU21" s="159"/>
      <c r="GV21" s="159"/>
      <c r="GW21" s="159"/>
      <c r="GX21" s="159"/>
      <c r="GY21" s="159"/>
      <c r="GZ21" s="159"/>
      <c r="HA21" s="159"/>
      <c r="HB21" s="159"/>
      <c r="HC21" s="159"/>
      <c r="HD21" s="159"/>
      <c r="HE21" s="159"/>
      <c r="HF21" s="159"/>
      <c r="HG21" s="159"/>
      <c r="HH21" s="159"/>
      <c r="HI21" s="159"/>
      <c r="HJ21" s="159"/>
      <c r="HK21" s="159"/>
      <c r="HL21" s="159"/>
      <c r="HM21" s="159"/>
      <c r="HN21" s="159"/>
      <c r="HO21" s="159"/>
      <c r="HP21" s="159"/>
      <c r="HQ21" s="159"/>
      <c r="HR21" s="159"/>
      <c r="HS21" s="159"/>
      <c r="HT21" s="159"/>
      <c r="HU21" s="159"/>
    </row>
    <row r="22" spans="1:229" s="161" customFormat="1" ht="21" customHeight="1" x14ac:dyDescent="1">
      <c r="A22" s="158"/>
      <c r="B22" s="158"/>
      <c r="C22" s="159"/>
      <c r="D22" s="306"/>
      <c r="E22" s="307"/>
      <c r="F22" s="308"/>
      <c r="G22" s="308"/>
      <c r="H22" s="308"/>
      <c r="I22" s="308"/>
      <c r="J22" s="308"/>
      <c r="K22" s="308"/>
      <c r="L22" s="308"/>
      <c r="M22" s="308"/>
      <c r="N22" s="308"/>
      <c r="O22" s="30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c r="GY22" s="159"/>
      <c r="GZ22" s="159"/>
      <c r="HA22" s="159"/>
      <c r="HB22" s="159"/>
      <c r="HC22" s="159"/>
      <c r="HD22" s="159"/>
      <c r="HE22" s="159"/>
      <c r="HF22" s="159"/>
      <c r="HG22" s="159"/>
      <c r="HH22" s="159"/>
      <c r="HI22" s="159"/>
      <c r="HJ22" s="159"/>
      <c r="HK22" s="159"/>
      <c r="HL22" s="159"/>
      <c r="HM22" s="159"/>
      <c r="HN22" s="159"/>
      <c r="HO22" s="159"/>
      <c r="HP22" s="159"/>
      <c r="HQ22" s="159"/>
      <c r="HR22" s="159"/>
      <c r="HS22" s="159"/>
      <c r="HT22" s="159"/>
      <c r="HU22" s="159"/>
    </row>
    <row r="23" spans="1:229" s="161" customFormat="1" ht="30.5" customHeight="1" x14ac:dyDescent="1">
      <c r="A23" s="158"/>
      <c r="B23" s="158"/>
      <c r="C23" s="159"/>
      <c r="D23" s="306"/>
      <c r="E23" s="307"/>
      <c r="F23" s="308"/>
      <c r="G23" s="308"/>
      <c r="H23" s="308"/>
      <c r="I23" s="308"/>
      <c r="J23" s="308"/>
      <c r="K23" s="308"/>
      <c r="L23" s="308"/>
      <c r="M23" s="308"/>
      <c r="N23" s="308"/>
      <c r="O23" s="30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row>
    <row r="24" spans="1:229" s="161" customFormat="1" ht="21" customHeight="1" x14ac:dyDescent="1">
      <c r="A24" s="158"/>
      <c r="B24" s="158"/>
      <c r="C24" s="159"/>
      <c r="D24" s="163"/>
      <c r="E24" s="164"/>
      <c r="F24" s="164"/>
      <c r="G24" s="164"/>
      <c r="H24" s="164"/>
      <c r="I24" s="164"/>
      <c r="J24" s="164"/>
      <c r="K24" s="164"/>
      <c r="L24" s="164"/>
      <c r="M24" s="164"/>
      <c r="N24" s="164"/>
      <c r="O24" s="165"/>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c r="HB24" s="159"/>
      <c r="HC24" s="159"/>
      <c r="HD24" s="159"/>
      <c r="HE24" s="159"/>
      <c r="HF24" s="159"/>
      <c r="HG24" s="159"/>
      <c r="HH24" s="159"/>
      <c r="HI24" s="159"/>
      <c r="HJ24" s="159"/>
      <c r="HK24" s="159"/>
      <c r="HL24" s="159"/>
      <c r="HM24" s="159"/>
      <c r="HN24" s="159"/>
      <c r="HO24" s="159"/>
      <c r="HP24" s="159"/>
      <c r="HQ24" s="159"/>
      <c r="HR24" s="159"/>
      <c r="HS24" s="159"/>
      <c r="HT24" s="159"/>
      <c r="HU24" s="159"/>
    </row>
    <row r="25" spans="1:229" s="161" customFormat="1" ht="31.5" customHeight="1" x14ac:dyDescent="1">
      <c r="A25" s="158"/>
      <c r="B25" s="158"/>
      <c r="C25" s="159"/>
      <c r="D25" s="310" t="s">
        <v>134</v>
      </c>
      <c r="E25" s="311"/>
      <c r="F25" s="307"/>
      <c r="G25" s="307"/>
      <c r="H25" s="307"/>
      <c r="I25" s="307"/>
      <c r="J25" s="307"/>
      <c r="K25" s="307"/>
      <c r="L25" s="307"/>
      <c r="M25" s="307"/>
      <c r="N25" s="307"/>
      <c r="O25" s="30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c r="HB25" s="159"/>
      <c r="HC25" s="159"/>
      <c r="HD25" s="159"/>
      <c r="HE25" s="159"/>
      <c r="HF25" s="159"/>
      <c r="HG25" s="159"/>
      <c r="HH25" s="159"/>
      <c r="HI25" s="159"/>
      <c r="HJ25" s="159"/>
      <c r="HK25" s="159"/>
      <c r="HL25" s="159"/>
      <c r="HM25" s="159"/>
      <c r="HN25" s="159"/>
      <c r="HO25" s="159"/>
      <c r="HP25" s="159"/>
      <c r="HQ25" s="159"/>
      <c r="HR25" s="159"/>
      <c r="HS25" s="159"/>
      <c r="HT25" s="159"/>
      <c r="HU25" s="159"/>
    </row>
    <row r="26" spans="1:229" s="161" customFormat="1" ht="31.5" customHeight="1" x14ac:dyDescent="1">
      <c r="A26" s="158"/>
      <c r="B26" s="158"/>
      <c r="C26" s="159"/>
      <c r="D26" s="306"/>
      <c r="E26" s="307"/>
      <c r="F26" s="308"/>
      <c r="G26" s="308"/>
      <c r="H26" s="308"/>
      <c r="I26" s="308"/>
      <c r="J26" s="308"/>
      <c r="K26" s="308"/>
      <c r="L26" s="308"/>
      <c r="M26" s="308"/>
      <c r="N26" s="308"/>
      <c r="O26" s="30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c r="GY26" s="159"/>
      <c r="GZ26" s="159"/>
      <c r="HA26" s="159"/>
      <c r="HB26" s="159"/>
      <c r="HC26" s="159"/>
      <c r="HD26" s="159"/>
      <c r="HE26" s="159"/>
      <c r="HF26" s="159"/>
      <c r="HG26" s="159"/>
      <c r="HH26" s="159"/>
      <c r="HI26" s="159"/>
      <c r="HJ26" s="159"/>
      <c r="HK26" s="159"/>
      <c r="HL26" s="159"/>
      <c r="HM26" s="159"/>
      <c r="HN26" s="159"/>
      <c r="HO26" s="159"/>
      <c r="HP26" s="159"/>
      <c r="HQ26" s="159"/>
      <c r="HR26" s="159"/>
      <c r="HS26" s="159"/>
      <c r="HT26" s="159"/>
      <c r="HU26" s="159"/>
    </row>
    <row r="27" spans="1:229" s="161" customFormat="1" ht="31.5" customHeight="1" x14ac:dyDescent="1">
      <c r="A27" s="158"/>
      <c r="B27" s="158"/>
      <c r="C27" s="159"/>
      <c r="D27" s="306"/>
      <c r="E27" s="307"/>
      <c r="F27" s="308"/>
      <c r="G27" s="308"/>
      <c r="H27" s="308"/>
      <c r="I27" s="308"/>
      <c r="J27" s="308"/>
      <c r="K27" s="308"/>
      <c r="L27" s="308"/>
      <c r="M27" s="308"/>
      <c r="N27" s="308"/>
      <c r="O27" s="30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159"/>
      <c r="FQ27" s="159"/>
      <c r="FR27" s="159"/>
      <c r="FS27" s="159"/>
      <c r="FT27" s="159"/>
      <c r="FU27" s="159"/>
      <c r="FV27" s="159"/>
      <c r="FW27" s="159"/>
      <c r="FX27" s="159"/>
      <c r="FY27" s="159"/>
      <c r="FZ27" s="159"/>
      <c r="GA27" s="159"/>
      <c r="GB27" s="159"/>
      <c r="GC27" s="159"/>
      <c r="GD27" s="159"/>
      <c r="GE27" s="159"/>
      <c r="GF27" s="159"/>
      <c r="GG27" s="159"/>
      <c r="GH27" s="159"/>
      <c r="GI27" s="159"/>
      <c r="GJ27" s="159"/>
      <c r="GK27" s="159"/>
      <c r="GL27" s="159"/>
      <c r="GM27" s="159"/>
      <c r="GN27" s="159"/>
      <c r="GO27" s="159"/>
      <c r="GP27" s="159"/>
      <c r="GQ27" s="159"/>
      <c r="GR27" s="159"/>
      <c r="GS27" s="159"/>
      <c r="GT27" s="159"/>
      <c r="GU27" s="159"/>
      <c r="GV27" s="159"/>
      <c r="GW27" s="159"/>
      <c r="GX27" s="159"/>
      <c r="GY27" s="159"/>
      <c r="GZ27" s="159"/>
      <c r="HA27" s="159"/>
      <c r="HB27" s="159"/>
      <c r="HC27" s="159"/>
      <c r="HD27" s="159"/>
      <c r="HE27" s="159"/>
      <c r="HF27" s="159"/>
      <c r="HG27" s="159"/>
      <c r="HH27" s="159"/>
      <c r="HI27" s="159"/>
      <c r="HJ27" s="159"/>
      <c r="HK27" s="159"/>
      <c r="HL27" s="159"/>
      <c r="HM27" s="159"/>
      <c r="HN27" s="159"/>
      <c r="HO27" s="159"/>
      <c r="HP27" s="159"/>
      <c r="HQ27" s="159"/>
      <c r="HR27" s="159"/>
      <c r="HS27" s="159"/>
      <c r="HT27" s="159"/>
      <c r="HU27" s="159"/>
    </row>
    <row r="28" spans="1:229" s="161" customFormat="1" ht="31.5" customHeight="1" x14ac:dyDescent="1">
      <c r="A28" s="158"/>
      <c r="B28" s="158"/>
      <c r="C28" s="159"/>
      <c r="D28" s="306"/>
      <c r="E28" s="307"/>
      <c r="F28" s="308"/>
      <c r="G28" s="308"/>
      <c r="H28" s="308"/>
      <c r="I28" s="308"/>
      <c r="J28" s="308"/>
      <c r="K28" s="308"/>
      <c r="L28" s="308"/>
      <c r="M28" s="308"/>
      <c r="N28" s="308"/>
      <c r="O28" s="30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159"/>
      <c r="FQ28" s="159"/>
      <c r="FR28" s="159"/>
      <c r="FS28" s="159"/>
      <c r="FT28" s="159"/>
      <c r="FU28" s="159"/>
      <c r="FV28" s="159"/>
      <c r="FW28" s="159"/>
      <c r="FX28" s="159"/>
      <c r="FY28" s="159"/>
      <c r="FZ28" s="159"/>
      <c r="GA28" s="159"/>
      <c r="GB28" s="159"/>
      <c r="GC28" s="159"/>
      <c r="GD28" s="159"/>
      <c r="GE28" s="159"/>
      <c r="GF28" s="159"/>
      <c r="GG28" s="159"/>
      <c r="GH28" s="159"/>
      <c r="GI28" s="159"/>
      <c r="GJ28" s="159"/>
      <c r="GK28" s="159"/>
      <c r="GL28" s="159"/>
      <c r="GM28" s="159"/>
      <c r="GN28" s="159"/>
      <c r="GO28" s="159"/>
      <c r="GP28" s="159"/>
      <c r="GQ28" s="159"/>
      <c r="GR28" s="159"/>
      <c r="GS28" s="159"/>
      <c r="GT28" s="159"/>
      <c r="GU28" s="159"/>
      <c r="GV28" s="159"/>
      <c r="GW28" s="159"/>
      <c r="GX28" s="159"/>
      <c r="GY28" s="159"/>
      <c r="GZ28" s="159"/>
      <c r="HA28" s="159"/>
      <c r="HB28" s="159"/>
      <c r="HC28" s="159"/>
      <c r="HD28" s="159"/>
      <c r="HE28" s="159"/>
      <c r="HF28" s="159"/>
      <c r="HG28" s="159"/>
      <c r="HH28" s="159"/>
      <c r="HI28" s="159"/>
      <c r="HJ28" s="159"/>
      <c r="HK28" s="159"/>
      <c r="HL28" s="159"/>
      <c r="HM28" s="159"/>
      <c r="HN28" s="159"/>
      <c r="HO28" s="159"/>
      <c r="HP28" s="159"/>
      <c r="HQ28" s="159"/>
      <c r="HR28" s="159"/>
      <c r="HS28" s="159"/>
      <c r="HT28" s="159"/>
      <c r="HU28" s="159"/>
    </row>
    <row r="29" spans="1:229" s="161" customFormat="1" ht="31.5" customHeight="1" x14ac:dyDescent="1">
      <c r="A29" s="158"/>
      <c r="B29" s="158"/>
      <c r="C29" s="159"/>
      <c r="D29" s="306"/>
      <c r="E29" s="307"/>
      <c r="F29" s="308"/>
      <c r="G29" s="308"/>
      <c r="H29" s="308"/>
      <c r="I29" s="308"/>
      <c r="J29" s="308"/>
      <c r="K29" s="308"/>
      <c r="L29" s="308"/>
      <c r="M29" s="308"/>
      <c r="N29" s="308"/>
      <c r="O29" s="30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9"/>
      <c r="GM29" s="159"/>
      <c r="GN29" s="159"/>
      <c r="GO29" s="159"/>
      <c r="GP29" s="159"/>
      <c r="GQ29" s="159"/>
      <c r="GR29" s="159"/>
      <c r="GS29" s="159"/>
      <c r="GT29" s="159"/>
      <c r="GU29" s="159"/>
      <c r="GV29" s="159"/>
      <c r="GW29" s="159"/>
      <c r="GX29" s="159"/>
      <c r="GY29" s="159"/>
      <c r="GZ29" s="159"/>
      <c r="HA29" s="159"/>
      <c r="HB29" s="159"/>
      <c r="HC29" s="159"/>
      <c r="HD29" s="159"/>
      <c r="HE29" s="159"/>
      <c r="HF29" s="159"/>
      <c r="HG29" s="159"/>
      <c r="HH29" s="159"/>
      <c r="HI29" s="159"/>
      <c r="HJ29" s="159"/>
      <c r="HK29" s="159"/>
      <c r="HL29" s="159"/>
      <c r="HM29" s="159"/>
      <c r="HN29" s="159"/>
      <c r="HO29" s="159"/>
      <c r="HP29" s="159"/>
      <c r="HQ29" s="159"/>
      <c r="HR29" s="159"/>
      <c r="HS29" s="159"/>
      <c r="HT29" s="159"/>
      <c r="HU29" s="159"/>
    </row>
    <row r="30" spans="1:229" s="161" customFormat="1" ht="31.5" customHeight="1" thickBot="1" x14ac:dyDescent="1.1499999999999999">
      <c r="A30" s="158"/>
      <c r="B30" s="158"/>
      <c r="C30" s="159"/>
      <c r="D30" s="312"/>
      <c r="E30" s="313"/>
      <c r="F30" s="314"/>
      <c r="G30" s="314"/>
      <c r="H30" s="314"/>
      <c r="I30" s="314"/>
      <c r="J30" s="314"/>
      <c r="K30" s="314"/>
      <c r="L30" s="314"/>
      <c r="M30" s="314"/>
      <c r="N30" s="314"/>
      <c r="O30" s="315"/>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c r="FA30" s="159"/>
      <c r="FB30" s="159"/>
      <c r="FC30" s="159"/>
      <c r="FD30" s="159"/>
      <c r="FE30" s="159"/>
      <c r="FF30" s="159"/>
      <c r="FG30" s="159"/>
      <c r="FH30" s="159"/>
      <c r="FI30" s="159"/>
      <c r="FJ30" s="159"/>
      <c r="FK30" s="159"/>
      <c r="FL30" s="159"/>
      <c r="FM30" s="159"/>
      <c r="FN30" s="159"/>
      <c r="FO30" s="159"/>
      <c r="FP30" s="159"/>
      <c r="FQ30" s="159"/>
      <c r="FR30" s="159"/>
      <c r="FS30" s="159"/>
      <c r="FT30" s="159"/>
      <c r="FU30" s="159"/>
      <c r="FV30" s="159"/>
      <c r="FW30" s="159"/>
      <c r="FX30" s="159"/>
      <c r="FY30" s="159"/>
      <c r="FZ30" s="159"/>
      <c r="GA30" s="159"/>
      <c r="GB30" s="159"/>
      <c r="GC30" s="159"/>
      <c r="GD30" s="159"/>
      <c r="GE30" s="159"/>
      <c r="GF30" s="159"/>
      <c r="GG30" s="159"/>
      <c r="GH30" s="159"/>
      <c r="GI30" s="159"/>
      <c r="GJ30" s="159"/>
      <c r="GK30" s="159"/>
      <c r="GL30" s="159"/>
      <c r="GM30" s="159"/>
      <c r="GN30" s="159"/>
      <c r="GO30" s="159"/>
      <c r="GP30" s="159"/>
      <c r="GQ30" s="159"/>
      <c r="GR30" s="159"/>
      <c r="GS30" s="159"/>
      <c r="GT30" s="159"/>
      <c r="GU30" s="159"/>
      <c r="GV30" s="159"/>
      <c r="GW30" s="159"/>
      <c r="GX30" s="159"/>
      <c r="GY30" s="159"/>
      <c r="GZ30" s="159"/>
      <c r="HA30" s="159"/>
      <c r="HB30" s="159"/>
      <c r="HC30" s="159"/>
      <c r="HD30" s="159"/>
      <c r="HE30" s="159"/>
      <c r="HF30" s="159"/>
      <c r="HG30" s="159"/>
      <c r="HH30" s="159"/>
      <c r="HI30" s="159"/>
      <c r="HJ30" s="159"/>
      <c r="HK30" s="159"/>
      <c r="HL30" s="159"/>
      <c r="HM30" s="159"/>
      <c r="HN30" s="159"/>
      <c r="HO30" s="159"/>
      <c r="HP30" s="159"/>
      <c r="HQ30" s="159"/>
      <c r="HR30" s="159"/>
      <c r="HS30" s="159"/>
      <c r="HT30" s="159"/>
      <c r="HU30" s="159"/>
    </row>
    <row r="31" spans="1:229" s="161" customFormat="1" ht="28.5" customHeight="1" thickBot="1" x14ac:dyDescent="1.35">
      <c r="A31" s="158"/>
      <c r="B31" s="158"/>
      <c r="C31" s="159"/>
      <c r="D31" s="166"/>
      <c r="E31" s="166"/>
      <c r="F31" s="166"/>
      <c r="G31" s="160"/>
      <c r="H31" s="160"/>
      <c r="I31" s="160"/>
      <c r="J31" s="160"/>
      <c r="K31" s="160"/>
      <c r="L31" s="160"/>
      <c r="M31" s="160"/>
      <c r="N31" s="160"/>
      <c r="O31" s="160"/>
      <c r="P31" s="160"/>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c r="FA31" s="159"/>
      <c r="FB31" s="159"/>
      <c r="FC31" s="159"/>
      <c r="FD31" s="159"/>
      <c r="FE31" s="159"/>
      <c r="FF31" s="159"/>
      <c r="FG31" s="159"/>
      <c r="FH31" s="159"/>
      <c r="FI31" s="159"/>
      <c r="FJ31" s="159"/>
      <c r="FK31" s="159"/>
      <c r="FL31" s="159"/>
      <c r="FM31" s="159"/>
      <c r="FN31" s="159"/>
      <c r="FO31" s="159"/>
      <c r="FP31" s="159"/>
      <c r="FQ31" s="159"/>
      <c r="FR31" s="159"/>
      <c r="FS31" s="159"/>
      <c r="FT31" s="159"/>
      <c r="FU31" s="159"/>
      <c r="FV31" s="159"/>
      <c r="FW31" s="159"/>
      <c r="FX31" s="159"/>
      <c r="FY31" s="159"/>
      <c r="FZ31" s="159"/>
      <c r="GA31" s="159"/>
      <c r="GB31" s="159"/>
      <c r="GC31" s="159"/>
      <c r="GD31" s="159"/>
      <c r="GE31" s="159"/>
      <c r="GF31" s="159"/>
      <c r="GG31" s="159"/>
      <c r="GH31" s="159"/>
      <c r="GI31" s="159"/>
      <c r="GJ31" s="159"/>
      <c r="GK31" s="159"/>
      <c r="GL31" s="159"/>
      <c r="GM31" s="159"/>
      <c r="GN31" s="159"/>
      <c r="GO31" s="159"/>
      <c r="GP31" s="159"/>
      <c r="GQ31" s="159"/>
      <c r="GR31" s="159"/>
      <c r="GS31" s="159"/>
      <c r="GT31" s="159"/>
      <c r="GU31" s="159"/>
      <c r="GV31" s="159"/>
      <c r="GW31" s="159"/>
      <c r="GX31" s="159"/>
      <c r="GY31" s="159"/>
      <c r="GZ31" s="159"/>
      <c r="HA31" s="159"/>
      <c r="HB31" s="159"/>
      <c r="HC31" s="159"/>
      <c r="HD31" s="159"/>
      <c r="HE31" s="159"/>
      <c r="HF31" s="159"/>
      <c r="HG31" s="159"/>
      <c r="HH31" s="159"/>
      <c r="HI31" s="159"/>
      <c r="HJ31" s="159"/>
      <c r="HK31" s="159"/>
      <c r="HL31" s="159"/>
      <c r="HM31" s="159"/>
      <c r="HN31" s="159"/>
      <c r="HO31" s="159"/>
      <c r="HP31" s="159"/>
      <c r="HQ31" s="159"/>
      <c r="HR31" s="159"/>
      <c r="HS31" s="159"/>
      <c r="HT31" s="159"/>
      <c r="HU31" s="159"/>
    </row>
    <row r="32" spans="1:229" s="161" customFormat="1" ht="36.5" customHeight="1" thickBot="1" x14ac:dyDescent="1.35">
      <c r="A32" s="158"/>
      <c r="B32" s="158"/>
      <c r="C32" s="159"/>
      <c r="D32" s="300" t="s">
        <v>133</v>
      </c>
      <c r="E32" s="301"/>
      <c r="F32" s="166"/>
      <c r="G32" s="160"/>
      <c r="H32" s="160"/>
      <c r="I32" s="160"/>
      <c r="J32" s="160"/>
      <c r="K32" s="160"/>
      <c r="L32" s="160"/>
      <c r="M32" s="160"/>
      <c r="N32" s="160"/>
      <c r="O32" s="160"/>
      <c r="P32" s="160"/>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c r="FA32" s="159"/>
      <c r="FB32" s="159"/>
      <c r="FC32" s="159"/>
      <c r="FD32" s="159"/>
      <c r="FE32" s="159"/>
      <c r="FF32" s="159"/>
      <c r="FG32" s="159"/>
      <c r="FH32" s="159"/>
      <c r="FI32" s="159"/>
      <c r="FJ32" s="159"/>
      <c r="FK32" s="159"/>
      <c r="FL32" s="159"/>
      <c r="FM32" s="159"/>
      <c r="FN32" s="159"/>
      <c r="FO32" s="159"/>
      <c r="FP32" s="159"/>
      <c r="FQ32" s="159"/>
      <c r="FR32" s="159"/>
      <c r="FS32" s="159"/>
      <c r="FT32" s="159"/>
      <c r="FU32" s="159"/>
      <c r="FV32" s="159"/>
      <c r="FW32" s="159"/>
      <c r="FX32" s="159"/>
      <c r="FY32" s="159"/>
      <c r="FZ32" s="159"/>
      <c r="GA32" s="159"/>
      <c r="GB32" s="159"/>
      <c r="GC32" s="159"/>
      <c r="GD32" s="159"/>
      <c r="GE32" s="159"/>
      <c r="GF32" s="159"/>
      <c r="GG32" s="159"/>
      <c r="GH32" s="159"/>
      <c r="GI32" s="159"/>
      <c r="GJ32" s="159"/>
      <c r="GK32" s="159"/>
      <c r="GL32" s="159"/>
      <c r="GM32" s="159"/>
      <c r="GN32" s="159"/>
      <c r="GO32" s="159"/>
      <c r="GP32" s="159"/>
      <c r="GQ32" s="159"/>
      <c r="GR32" s="159"/>
      <c r="GS32" s="159"/>
      <c r="GT32" s="159"/>
      <c r="GU32" s="159"/>
      <c r="GV32" s="159"/>
      <c r="GW32" s="159"/>
      <c r="GX32" s="159"/>
      <c r="GY32" s="159"/>
      <c r="GZ32" s="159"/>
      <c r="HA32" s="159"/>
      <c r="HB32" s="159"/>
      <c r="HC32" s="159"/>
      <c r="HD32" s="159"/>
      <c r="HE32" s="159"/>
      <c r="HF32" s="159"/>
      <c r="HG32" s="159"/>
      <c r="HH32" s="159"/>
      <c r="HI32" s="159"/>
      <c r="HJ32" s="159"/>
      <c r="HK32" s="159"/>
      <c r="HL32" s="159"/>
      <c r="HM32" s="159"/>
      <c r="HN32" s="159"/>
      <c r="HO32" s="159"/>
      <c r="HP32" s="159"/>
      <c r="HQ32" s="159"/>
      <c r="HR32" s="159"/>
      <c r="HS32" s="159"/>
      <c r="HT32" s="159"/>
      <c r="HU32" s="159"/>
    </row>
    <row r="33" spans="1:229" s="161" customFormat="1" ht="24" customHeight="1" thickBot="1" x14ac:dyDescent="1.35">
      <c r="A33" s="158"/>
      <c r="B33" s="158"/>
      <c r="C33" s="159"/>
      <c r="D33" s="166"/>
      <c r="E33" s="166"/>
      <c r="F33" s="166"/>
      <c r="G33" s="160"/>
      <c r="H33" s="160"/>
      <c r="I33" s="160"/>
      <c r="J33" s="160"/>
      <c r="K33" s="160"/>
      <c r="L33" s="160"/>
      <c r="M33" s="160"/>
      <c r="N33" s="160"/>
      <c r="O33" s="160"/>
      <c r="P33" s="160"/>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c r="DR33" s="159"/>
      <c r="DS33" s="159"/>
      <c r="DT33" s="159"/>
      <c r="DU33" s="159"/>
      <c r="DV33" s="159"/>
      <c r="DW33" s="159"/>
      <c r="DX33" s="159"/>
      <c r="DY33" s="159"/>
      <c r="DZ33" s="159"/>
      <c r="EA33" s="159"/>
      <c r="EB33" s="159"/>
      <c r="EC33" s="159"/>
      <c r="ED33" s="159"/>
      <c r="EE33" s="159"/>
      <c r="EF33" s="159"/>
      <c r="EG33" s="159"/>
      <c r="EH33" s="159"/>
      <c r="EI33" s="159"/>
      <c r="EJ33" s="159"/>
      <c r="EK33" s="159"/>
      <c r="EL33" s="159"/>
      <c r="EM33" s="159"/>
      <c r="EN33" s="159"/>
      <c r="EO33" s="159"/>
      <c r="EP33" s="159"/>
      <c r="EQ33" s="159"/>
      <c r="ER33" s="159"/>
      <c r="ES33" s="159"/>
      <c r="ET33" s="159"/>
      <c r="EU33" s="159"/>
      <c r="EV33" s="159"/>
      <c r="EW33" s="159"/>
      <c r="EX33" s="159"/>
      <c r="EY33" s="159"/>
      <c r="EZ33" s="159"/>
      <c r="FA33" s="159"/>
      <c r="FB33" s="159"/>
      <c r="FC33" s="159"/>
      <c r="FD33" s="159"/>
      <c r="FE33" s="159"/>
      <c r="FF33" s="159"/>
      <c r="FG33" s="159"/>
      <c r="FH33" s="159"/>
      <c r="FI33" s="159"/>
      <c r="FJ33" s="159"/>
      <c r="FK33" s="159"/>
      <c r="FL33" s="159"/>
      <c r="FM33" s="159"/>
      <c r="FN33" s="159"/>
      <c r="FO33" s="159"/>
      <c r="FP33" s="159"/>
      <c r="FQ33" s="159"/>
      <c r="FR33" s="159"/>
      <c r="FS33" s="159"/>
      <c r="FT33" s="159"/>
      <c r="FU33" s="159"/>
      <c r="FV33" s="159"/>
      <c r="FW33" s="159"/>
      <c r="FX33" s="159"/>
      <c r="FY33" s="159"/>
      <c r="FZ33" s="159"/>
      <c r="GA33" s="159"/>
      <c r="GB33" s="159"/>
      <c r="GC33" s="159"/>
      <c r="GD33" s="159"/>
      <c r="GE33" s="159"/>
      <c r="GF33" s="159"/>
      <c r="GG33" s="159"/>
      <c r="GH33" s="159"/>
      <c r="GI33" s="159"/>
      <c r="GJ33" s="159"/>
      <c r="GK33" s="159"/>
      <c r="GL33" s="159"/>
      <c r="GM33" s="159"/>
      <c r="GN33" s="159"/>
      <c r="GO33" s="159"/>
      <c r="GP33" s="159"/>
      <c r="GQ33" s="159"/>
      <c r="GR33" s="159"/>
      <c r="GS33" s="159"/>
      <c r="GT33" s="159"/>
      <c r="GU33" s="159"/>
      <c r="GV33" s="159"/>
      <c r="GW33" s="159"/>
      <c r="GX33" s="159"/>
      <c r="GY33" s="159"/>
      <c r="GZ33" s="159"/>
      <c r="HA33" s="159"/>
      <c r="HB33" s="159"/>
      <c r="HC33" s="159"/>
      <c r="HD33" s="159"/>
      <c r="HE33" s="159"/>
      <c r="HF33" s="159"/>
      <c r="HG33" s="159"/>
      <c r="HH33" s="159"/>
      <c r="HI33" s="159"/>
      <c r="HJ33" s="159"/>
      <c r="HK33" s="159"/>
      <c r="HL33" s="159"/>
      <c r="HM33" s="159"/>
      <c r="HN33" s="159"/>
      <c r="HO33" s="159"/>
      <c r="HP33" s="159"/>
      <c r="HQ33" s="159"/>
      <c r="HR33" s="159"/>
      <c r="HS33" s="159"/>
      <c r="HT33" s="159"/>
      <c r="HU33" s="159"/>
    </row>
    <row r="34" spans="1:229" s="161" customFormat="1" ht="21" customHeight="1" x14ac:dyDescent="1">
      <c r="A34" s="158"/>
      <c r="B34" s="158"/>
      <c r="C34" s="159"/>
      <c r="D34" s="167" t="s">
        <v>120</v>
      </c>
      <c r="E34" s="168"/>
      <c r="F34" s="168"/>
      <c r="G34" s="168"/>
      <c r="H34" s="168"/>
      <c r="I34" s="168"/>
      <c r="J34" s="168"/>
      <c r="K34" s="168"/>
      <c r="L34" s="168"/>
      <c r="M34" s="169"/>
      <c r="N34" s="160"/>
      <c r="O34" s="160"/>
      <c r="P34" s="160"/>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c r="DR34" s="159"/>
      <c r="DS34" s="159"/>
      <c r="DT34" s="159"/>
      <c r="DU34" s="159"/>
      <c r="DV34" s="159"/>
      <c r="DW34" s="159"/>
      <c r="DX34" s="159"/>
      <c r="DY34" s="159"/>
      <c r="DZ34" s="159"/>
      <c r="EA34" s="159"/>
      <c r="EB34" s="159"/>
      <c r="EC34" s="159"/>
      <c r="ED34" s="159"/>
      <c r="EE34" s="159"/>
      <c r="EF34" s="159"/>
      <c r="EG34" s="159"/>
      <c r="EH34" s="159"/>
      <c r="EI34" s="159"/>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59"/>
      <c r="FU34" s="159"/>
      <c r="FV34" s="159"/>
      <c r="FW34" s="159"/>
      <c r="FX34" s="159"/>
      <c r="FY34" s="159"/>
      <c r="FZ34" s="159"/>
      <c r="GA34" s="159"/>
      <c r="GB34" s="159"/>
      <c r="GC34" s="159"/>
      <c r="GD34" s="159"/>
      <c r="GE34" s="159"/>
      <c r="GF34" s="159"/>
      <c r="GG34" s="159"/>
      <c r="GH34" s="159"/>
      <c r="GI34" s="159"/>
      <c r="GJ34" s="159"/>
      <c r="GK34" s="159"/>
      <c r="GL34" s="159"/>
      <c r="GM34" s="159"/>
      <c r="GN34" s="159"/>
      <c r="GO34" s="159"/>
      <c r="GP34" s="159"/>
      <c r="GQ34" s="159"/>
      <c r="GR34" s="159"/>
      <c r="GS34" s="159"/>
      <c r="GT34" s="159"/>
      <c r="GU34" s="159"/>
      <c r="GV34" s="159"/>
      <c r="GW34" s="159"/>
      <c r="GX34" s="159"/>
      <c r="GY34" s="159"/>
      <c r="GZ34" s="159"/>
      <c r="HA34" s="159"/>
      <c r="HB34" s="159"/>
      <c r="HC34" s="159"/>
      <c r="HD34" s="159"/>
      <c r="HE34" s="159"/>
      <c r="HF34" s="159"/>
      <c r="HG34" s="159"/>
      <c r="HH34" s="159"/>
      <c r="HI34" s="159"/>
      <c r="HJ34" s="159"/>
      <c r="HK34" s="159"/>
      <c r="HL34" s="159"/>
      <c r="HM34" s="159"/>
      <c r="HN34" s="159"/>
      <c r="HO34" s="159"/>
      <c r="HP34" s="159"/>
      <c r="HQ34" s="159"/>
      <c r="HR34" s="159"/>
      <c r="HS34" s="159"/>
      <c r="HT34" s="159"/>
      <c r="HU34" s="159"/>
    </row>
    <row r="35" spans="1:229" s="161" customFormat="1" ht="21" customHeight="1" x14ac:dyDescent="1">
      <c r="A35" s="158"/>
      <c r="B35" s="158"/>
      <c r="C35" s="159"/>
      <c r="D35" s="170"/>
      <c r="E35" s="171"/>
      <c r="F35" s="171"/>
      <c r="G35" s="171"/>
      <c r="H35" s="171"/>
      <c r="I35" s="171"/>
      <c r="J35" s="171"/>
      <c r="K35" s="171"/>
      <c r="L35" s="171"/>
      <c r="M35" s="172"/>
      <c r="N35" s="160"/>
      <c r="O35" s="160"/>
      <c r="P35" s="160"/>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59"/>
      <c r="ET35" s="159"/>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59"/>
      <c r="GD35" s="159"/>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59"/>
      <c r="HN35" s="159"/>
      <c r="HO35" s="159"/>
      <c r="HP35" s="159"/>
      <c r="HQ35" s="159"/>
      <c r="HR35" s="159"/>
      <c r="HS35" s="159"/>
      <c r="HT35" s="159"/>
      <c r="HU35" s="159"/>
    </row>
    <row r="36" spans="1:229" s="161" customFormat="1" ht="21" customHeight="1" x14ac:dyDescent="1">
      <c r="A36" s="158"/>
      <c r="B36" s="158"/>
      <c r="C36" s="159"/>
      <c r="D36" s="170" t="s">
        <v>132</v>
      </c>
      <c r="E36" s="171"/>
      <c r="F36" s="171"/>
      <c r="G36" s="171"/>
      <c r="H36" s="171"/>
      <c r="I36" s="171"/>
      <c r="J36" s="171"/>
      <c r="K36" s="171"/>
      <c r="L36" s="171"/>
      <c r="M36" s="172"/>
      <c r="N36" s="160"/>
      <c r="O36" s="160"/>
      <c r="P36" s="160"/>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c r="FA36" s="159"/>
      <c r="FB36" s="159"/>
      <c r="FC36" s="159"/>
      <c r="FD36" s="159"/>
      <c r="FE36" s="159"/>
      <c r="FF36" s="159"/>
      <c r="FG36" s="159"/>
      <c r="FH36" s="159"/>
      <c r="FI36" s="159"/>
      <c r="FJ36" s="159"/>
      <c r="FK36" s="159"/>
      <c r="FL36" s="159"/>
      <c r="FM36" s="159"/>
      <c r="FN36" s="159"/>
      <c r="FO36" s="159"/>
      <c r="FP36" s="159"/>
      <c r="FQ36" s="159"/>
      <c r="FR36" s="159"/>
      <c r="FS36" s="159"/>
      <c r="FT36" s="159"/>
      <c r="FU36" s="159"/>
      <c r="FV36" s="159"/>
      <c r="FW36" s="159"/>
      <c r="FX36" s="159"/>
      <c r="FY36" s="159"/>
      <c r="FZ36" s="159"/>
      <c r="GA36" s="159"/>
      <c r="GB36" s="159"/>
      <c r="GC36" s="159"/>
      <c r="GD36" s="159"/>
      <c r="GE36" s="159"/>
      <c r="GF36" s="159"/>
      <c r="GG36" s="159"/>
      <c r="GH36" s="159"/>
      <c r="GI36" s="159"/>
      <c r="GJ36" s="159"/>
      <c r="GK36" s="159"/>
      <c r="GL36" s="159"/>
      <c r="GM36" s="159"/>
      <c r="GN36" s="159"/>
      <c r="GO36" s="159"/>
      <c r="GP36" s="159"/>
      <c r="GQ36" s="159"/>
      <c r="GR36" s="159"/>
      <c r="GS36" s="159"/>
      <c r="GT36" s="159"/>
      <c r="GU36" s="159"/>
      <c r="GV36" s="159"/>
      <c r="GW36" s="159"/>
      <c r="GX36" s="159"/>
      <c r="GY36" s="159"/>
      <c r="GZ36" s="159"/>
      <c r="HA36" s="159"/>
      <c r="HB36" s="159"/>
      <c r="HC36" s="159"/>
      <c r="HD36" s="159"/>
      <c r="HE36" s="159"/>
      <c r="HF36" s="159"/>
      <c r="HG36" s="159"/>
      <c r="HH36" s="159"/>
      <c r="HI36" s="159"/>
      <c r="HJ36" s="159"/>
      <c r="HK36" s="159"/>
      <c r="HL36" s="159"/>
      <c r="HM36" s="159"/>
      <c r="HN36" s="159"/>
      <c r="HO36" s="159"/>
      <c r="HP36" s="159"/>
      <c r="HQ36" s="159"/>
      <c r="HR36" s="159"/>
      <c r="HS36" s="159"/>
      <c r="HT36" s="159"/>
      <c r="HU36" s="159"/>
    </row>
    <row r="37" spans="1:229" s="161" customFormat="1" ht="21" customHeight="1" x14ac:dyDescent="1">
      <c r="A37" s="158"/>
      <c r="B37" s="158"/>
      <c r="C37" s="159"/>
      <c r="D37" s="170" t="s">
        <v>131</v>
      </c>
      <c r="E37" s="171"/>
      <c r="F37" s="171"/>
      <c r="G37" s="171"/>
      <c r="H37" s="171"/>
      <c r="I37" s="171"/>
      <c r="J37" s="171"/>
      <c r="K37" s="171"/>
      <c r="L37" s="171"/>
      <c r="M37" s="172"/>
      <c r="N37" s="160"/>
      <c r="O37" s="160"/>
      <c r="P37" s="160"/>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c r="FA37" s="159"/>
      <c r="FB37" s="159"/>
      <c r="FC37" s="159"/>
      <c r="FD37" s="159"/>
      <c r="FE37" s="159"/>
      <c r="FF37" s="159"/>
      <c r="FG37" s="159"/>
      <c r="FH37" s="159"/>
      <c r="FI37" s="159"/>
      <c r="FJ37" s="159"/>
      <c r="FK37" s="159"/>
      <c r="FL37" s="159"/>
      <c r="FM37" s="159"/>
      <c r="FN37" s="159"/>
      <c r="FO37" s="159"/>
      <c r="FP37" s="159"/>
      <c r="FQ37" s="159"/>
      <c r="FR37" s="159"/>
      <c r="FS37" s="159"/>
      <c r="FT37" s="159"/>
      <c r="FU37" s="159"/>
      <c r="FV37" s="159"/>
      <c r="FW37" s="159"/>
      <c r="FX37" s="159"/>
      <c r="FY37" s="159"/>
      <c r="FZ37" s="159"/>
      <c r="GA37" s="159"/>
      <c r="GB37" s="159"/>
      <c r="GC37" s="159"/>
      <c r="GD37" s="159"/>
      <c r="GE37" s="159"/>
      <c r="GF37" s="159"/>
      <c r="GG37" s="159"/>
      <c r="GH37" s="159"/>
      <c r="GI37" s="159"/>
      <c r="GJ37" s="159"/>
      <c r="GK37" s="159"/>
      <c r="GL37" s="159"/>
      <c r="GM37" s="159"/>
      <c r="GN37" s="159"/>
      <c r="GO37" s="159"/>
      <c r="GP37" s="159"/>
      <c r="GQ37" s="159"/>
      <c r="GR37" s="159"/>
      <c r="GS37" s="159"/>
      <c r="GT37" s="159"/>
      <c r="GU37" s="159"/>
      <c r="GV37" s="159"/>
      <c r="GW37" s="159"/>
      <c r="GX37" s="159"/>
      <c r="GY37" s="159"/>
      <c r="GZ37" s="159"/>
      <c r="HA37" s="159"/>
      <c r="HB37" s="159"/>
      <c r="HC37" s="159"/>
      <c r="HD37" s="159"/>
      <c r="HE37" s="159"/>
      <c r="HF37" s="159"/>
      <c r="HG37" s="159"/>
      <c r="HH37" s="159"/>
      <c r="HI37" s="159"/>
      <c r="HJ37" s="159"/>
      <c r="HK37" s="159"/>
      <c r="HL37" s="159"/>
      <c r="HM37" s="159"/>
      <c r="HN37" s="159"/>
      <c r="HO37" s="159"/>
      <c r="HP37" s="159"/>
      <c r="HQ37" s="159"/>
      <c r="HR37" s="159"/>
      <c r="HS37" s="159"/>
      <c r="HT37" s="159"/>
      <c r="HU37" s="159"/>
    </row>
    <row r="38" spans="1:229" s="161" customFormat="1" ht="21" customHeight="1" x14ac:dyDescent="1">
      <c r="A38" s="158"/>
      <c r="B38" s="158"/>
      <c r="C38" s="159"/>
      <c r="D38" s="170" t="s">
        <v>130</v>
      </c>
      <c r="E38" s="171"/>
      <c r="F38" s="171"/>
      <c r="G38" s="171"/>
      <c r="H38" s="171"/>
      <c r="I38" s="171"/>
      <c r="J38" s="171"/>
      <c r="K38" s="171"/>
      <c r="L38" s="171"/>
      <c r="M38" s="172"/>
      <c r="N38" s="160"/>
      <c r="O38" s="160"/>
      <c r="P38" s="160"/>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59"/>
      <c r="FU38" s="159"/>
      <c r="FV38" s="159"/>
      <c r="FW38" s="159"/>
      <c r="FX38" s="159"/>
      <c r="FY38" s="159"/>
      <c r="FZ38" s="159"/>
      <c r="GA38" s="159"/>
      <c r="GB38" s="159"/>
      <c r="GC38" s="159"/>
      <c r="GD38" s="159"/>
      <c r="GE38" s="159"/>
      <c r="GF38" s="159"/>
      <c r="GG38" s="159"/>
      <c r="GH38" s="159"/>
      <c r="GI38" s="159"/>
      <c r="GJ38" s="159"/>
      <c r="GK38" s="159"/>
      <c r="GL38" s="159"/>
      <c r="GM38" s="159"/>
      <c r="GN38" s="159"/>
      <c r="GO38" s="159"/>
      <c r="GP38" s="159"/>
      <c r="GQ38" s="159"/>
      <c r="GR38" s="159"/>
      <c r="GS38" s="159"/>
      <c r="GT38" s="159"/>
      <c r="GU38" s="159"/>
      <c r="GV38" s="159"/>
      <c r="GW38" s="159"/>
      <c r="GX38" s="159"/>
      <c r="GY38" s="159"/>
      <c r="GZ38" s="159"/>
      <c r="HA38" s="159"/>
      <c r="HB38" s="159"/>
      <c r="HC38" s="159"/>
      <c r="HD38" s="159"/>
      <c r="HE38" s="159"/>
      <c r="HF38" s="159"/>
      <c r="HG38" s="159"/>
      <c r="HH38" s="159"/>
      <c r="HI38" s="159"/>
      <c r="HJ38" s="159"/>
      <c r="HK38" s="159"/>
      <c r="HL38" s="159"/>
      <c r="HM38" s="159"/>
      <c r="HN38" s="159"/>
      <c r="HO38" s="159"/>
      <c r="HP38" s="159"/>
      <c r="HQ38" s="159"/>
      <c r="HR38" s="159"/>
      <c r="HS38" s="159"/>
      <c r="HT38" s="159"/>
      <c r="HU38" s="159"/>
    </row>
    <row r="39" spans="1:229" s="161" customFormat="1" ht="21" customHeight="1" x14ac:dyDescent="1">
      <c r="A39" s="158"/>
      <c r="B39" s="158"/>
      <c r="C39" s="159"/>
      <c r="D39" s="170" t="s">
        <v>129</v>
      </c>
      <c r="E39" s="171"/>
      <c r="F39" s="171"/>
      <c r="G39" s="171"/>
      <c r="H39" s="171"/>
      <c r="I39" s="171"/>
      <c r="J39" s="171"/>
      <c r="K39" s="171"/>
      <c r="L39" s="171"/>
      <c r="M39" s="172"/>
      <c r="N39" s="160"/>
      <c r="O39" s="160"/>
      <c r="P39" s="160"/>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c r="FA39" s="159"/>
      <c r="FB39" s="159"/>
      <c r="FC39" s="159"/>
      <c r="FD39" s="159"/>
      <c r="FE39" s="159"/>
      <c r="FF39" s="159"/>
      <c r="FG39" s="159"/>
      <c r="FH39" s="159"/>
      <c r="FI39" s="159"/>
      <c r="FJ39" s="159"/>
      <c r="FK39" s="159"/>
      <c r="FL39" s="159"/>
      <c r="FM39" s="159"/>
      <c r="FN39" s="159"/>
      <c r="FO39" s="159"/>
      <c r="FP39" s="159"/>
      <c r="FQ39" s="159"/>
      <c r="FR39" s="159"/>
      <c r="FS39" s="159"/>
      <c r="FT39" s="159"/>
      <c r="FU39" s="159"/>
      <c r="FV39" s="159"/>
      <c r="FW39" s="159"/>
      <c r="FX39" s="159"/>
      <c r="FY39" s="159"/>
      <c r="FZ39" s="159"/>
      <c r="GA39" s="159"/>
      <c r="GB39" s="159"/>
      <c r="GC39" s="159"/>
      <c r="GD39" s="159"/>
      <c r="GE39" s="159"/>
      <c r="GF39" s="159"/>
      <c r="GG39" s="159"/>
      <c r="GH39" s="159"/>
      <c r="GI39" s="159"/>
      <c r="GJ39" s="159"/>
      <c r="GK39" s="159"/>
      <c r="GL39" s="159"/>
      <c r="GM39" s="159"/>
      <c r="GN39" s="159"/>
      <c r="GO39" s="159"/>
      <c r="GP39" s="159"/>
      <c r="GQ39" s="159"/>
      <c r="GR39" s="159"/>
      <c r="GS39" s="159"/>
      <c r="GT39" s="159"/>
      <c r="GU39" s="159"/>
      <c r="GV39" s="159"/>
      <c r="GW39" s="159"/>
      <c r="GX39" s="159"/>
      <c r="GY39" s="159"/>
      <c r="GZ39" s="159"/>
      <c r="HA39" s="159"/>
      <c r="HB39" s="159"/>
      <c r="HC39" s="159"/>
      <c r="HD39" s="159"/>
      <c r="HE39" s="159"/>
      <c r="HF39" s="159"/>
      <c r="HG39" s="159"/>
      <c r="HH39" s="159"/>
      <c r="HI39" s="159"/>
      <c r="HJ39" s="159"/>
      <c r="HK39" s="159"/>
      <c r="HL39" s="159"/>
      <c r="HM39" s="159"/>
      <c r="HN39" s="159"/>
      <c r="HO39" s="159"/>
      <c r="HP39" s="159"/>
      <c r="HQ39" s="159"/>
      <c r="HR39" s="159"/>
      <c r="HS39" s="159"/>
      <c r="HT39" s="159"/>
      <c r="HU39" s="159"/>
    </row>
    <row r="40" spans="1:229" s="161" customFormat="1" ht="21" customHeight="1" x14ac:dyDescent="1">
      <c r="A40" s="158"/>
      <c r="B40" s="158"/>
      <c r="C40" s="159"/>
      <c r="D40" s="170" t="s">
        <v>128</v>
      </c>
      <c r="E40" s="171"/>
      <c r="F40" s="171"/>
      <c r="G40" s="171"/>
      <c r="H40" s="171"/>
      <c r="I40" s="171"/>
      <c r="J40" s="171"/>
      <c r="K40" s="171"/>
      <c r="L40" s="171"/>
      <c r="M40" s="172"/>
      <c r="N40" s="160"/>
      <c r="O40" s="160"/>
      <c r="P40" s="160"/>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row>
    <row r="41" spans="1:229" s="161" customFormat="1" ht="21" customHeight="1" x14ac:dyDescent="1">
      <c r="A41" s="158"/>
      <c r="B41" s="158"/>
      <c r="C41" s="159"/>
      <c r="D41" s="170" t="s">
        <v>127</v>
      </c>
      <c r="E41" s="171"/>
      <c r="F41" s="171"/>
      <c r="G41" s="171"/>
      <c r="H41" s="171"/>
      <c r="I41" s="171"/>
      <c r="J41" s="171"/>
      <c r="K41" s="171"/>
      <c r="L41" s="171"/>
      <c r="M41" s="172"/>
      <c r="N41" s="160"/>
      <c r="O41" s="160"/>
      <c r="P41" s="160"/>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c r="EC41" s="159"/>
      <c r="ED41" s="159"/>
      <c r="EE41" s="159"/>
      <c r="EF41" s="159"/>
      <c r="EG41" s="159"/>
      <c r="EH41" s="159"/>
      <c r="EI41" s="159"/>
      <c r="EJ41" s="159"/>
      <c r="EK41" s="159"/>
      <c r="EL41" s="159"/>
      <c r="EM41" s="159"/>
      <c r="EN41" s="159"/>
      <c r="EO41" s="159"/>
      <c r="EP41" s="159"/>
      <c r="EQ41" s="159"/>
      <c r="ER41" s="159"/>
      <c r="ES41" s="159"/>
      <c r="ET41" s="159"/>
      <c r="EU41" s="159"/>
      <c r="EV41" s="159"/>
      <c r="EW41" s="159"/>
      <c r="EX41" s="159"/>
      <c r="EY41" s="159"/>
      <c r="EZ41" s="159"/>
      <c r="FA41" s="159"/>
      <c r="FB41" s="159"/>
      <c r="FC41" s="159"/>
      <c r="FD41" s="159"/>
      <c r="FE41" s="159"/>
      <c r="FF41" s="159"/>
      <c r="FG41" s="159"/>
      <c r="FH41" s="159"/>
      <c r="FI41" s="159"/>
      <c r="FJ41" s="159"/>
      <c r="FK41" s="159"/>
      <c r="FL41" s="159"/>
      <c r="FM41" s="159"/>
      <c r="FN41" s="159"/>
      <c r="FO41" s="159"/>
      <c r="FP41" s="159"/>
      <c r="FQ41" s="159"/>
      <c r="FR41" s="159"/>
      <c r="FS41" s="159"/>
      <c r="FT41" s="159"/>
      <c r="FU41" s="159"/>
      <c r="FV41" s="159"/>
      <c r="FW41" s="159"/>
      <c r="FX41" s="159"/>
      <c r="FY41" s="159"/>
      <c r="FZ41" s="159"/>
      <c r="GA41" s="159"/>
      <c r="GB41" s="159"/>
      <c r="GC41" s="159"/>
      <c r="GD41" s="159"/>
      <c r="GE41" s="159"/>
      <c r="GF41" s="159"/>
      <c r="GG41" s="159"/>
      <c r="GH41" s="159"/>
      <c r="GI41" s="159"/>
      <c r="GJ41" s="159"/>
      <c r="GK41" s="159"/>
      <c r="GL41" s="159"/>
      <c r="GM41" s="159"/>
      <c r="GN41" s="159"/>
      <c r="GO41" s="159"/>
      <c r="GP41" s="159"/>
      <c r="GQ41" s="159"/>
      <c r="GR41" s="159"/>
      <c r="GS41" s="159"/>
      <c r="GT41" s="159"/>
      <c r="GU41" s="159"/>
      <c r="GV41" s="159"/>
      <c r="GW41" s="159"/>
      <c r="GX41" s="159"/>
      <c r="GY41" s="159"/>
      <c r="GZ41" s="159"/>
      <c r="HA41" s="159"/>
      <c r="HB41" s="159"/>
      <c r="HC41" s="159"/>
      <c r="HD41" s="159"/>
      <c r="HE41" s="159"/>
      <c r="HF41" s="159"/>
      <c r="HG41" s="159"/>
      <c r="HH41" s="159"/>
      <c r="HI41" s="159"/>
      <c r="HJ41" s="159"/>
      <c r="HK41" s="159"/>
      <c r="HL41" s="159"/>
      <c r="HM41" s="159"/>
      <c r="HN41" s="159"/>
      <c r="HO41" s="159"/>
      <c r="HP41" s="159"/>
      <c r="HQ41" s="159"/>
      <c r="HR41" s="159"/>
      <c r="HS41" s="159"/>
      <c r="HT41" s="159"/>
      <c r="HU41" s="159"/>
    </row>
    <row r="42" spans="1:229" s="161" customFormat="1" ht="21" customHeight="1" x14ac:dyDescent="1">
      <c r="A42" s="158"/>
      <c r="B42" s="158"/>
      <c r="C42" s="159"/>
      <c r="D42" s="170"/>
      <c r="E42" s="171"/>
      <c r="F42" s="171"/>
      <c r="G42" s="171"/>
      <c r="H42" s="171"/>
      <c r="I42" s="171"/>
      <c r="J42" s="171"/>
      <c r="K42" s="171"/>
      <c r="L42" s="171"/>
      <c r="M42" s="172"/>
      <c r="N42" s="160"/>
      <c r="O42" s="160"/>
      <c r="P42" s="160"/>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c r="DU42" s="159"/>
      <c r="DV42" s="159"/>
      <c r="DW42" s="159"/>
      <c r="DX42" s="159"/>
      <c r="DY42" s="159"/>
      <c r="DZ42" s="159"/>
      <c r="EA42" s="159"/>
      <c r="EB42" s="159"/>
      <c r="EC42" s="159"/>
      <c r="ED42" s="159"/>
      <c r="EE42" s="159"/>
      <c r="EF42" s="159"/>
      <c r="EG42" s="159"/>
      <c r="EH42" s="159"/>
      <c r="EI42" s="159"/>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59"/>
      <c r="FU42" s="159"/>
      <c r="FV42" s="159"/>
      <c r="FW42" s="159"/>
      <c r="FX42" s="159"/>
      <c r="FY42" s="159"/>
      <c r="FZ42" s="159"/>
      <c r="GA42" s="159"/>
      <c r="GB42" s="159"/>
      <c r="GC42" s="159"/>
      <c r="GD42" s="159"/>
      <c r="GE42" s="159"/>
      <c r="GF42" s="159"/>
      <c r="GG42" s="159"/>
      <c r="GH42" s="159"/>
      <c r="GI42" s="159"/>
      <c r="GJ42" s="159"/>
      <c r="GK42" s="159"/>
      <c r="GL42" s="159"/>
      <c r="GM42" s="159"/>
      <c r="GN42" s="159"/>
      <c r="GO42" s="159"/>
      <c r="GP42" s="159"/>
      <c r="GQ42" s="159"/>
      <c r="GR42" s="159"/>
      <c r="GS42" s="159"/>
      <c r="GT42" s="159"/>
      <c r="GU42" s="159"/>
      <c r="GV42" s="159"/>
      <c r="GW42" s="159"/>
      <c r="GX42" s="159"/>
      <c r="GY42" s="159"/>
      <c r="GZ42" s="159"/>
      <c r="HA42" s="159"/>
      <c r="HB42" s="159"/>
      <c r="HC42" s="159"/>
      <c r="HD42" s="159"/>
      <c r="HE42" s="159"/>
      <c r="HF42" s="159"/>
      <c r="HG42" s="159"/>
      <c r="HH42" s="159"/>
      <c r="HI42" s="159"/>
      <c r="HJ42" s="159"/>
      <c r="HK42" s="159"/>
      <c r="HL42" s="159"/>
      <c r="HM42" s="159"/>
      <c r="HN42" s="159"/>
      <c r="HO42" s="159"/>
      <c r="HP42" s="159"/>
      <c r="HQ42" s="159"/>
      <c r="HR42" s="159"/>
      <c r="HS42" s="159"/>
      <c r="HT42" s="159"/>
      <c r="HU42" s="159"/>
    </row>
    <row r="43" spans="1:229" s="161" customFormat="1" ht="21" customHeight="1" x14ac:dyDescent="1">
      <c r="A43" s="158"/>
      <c r="B43" s="158"/>
      <c r="C43" s="159"/>
      <c r="D43" s="170" t="s">
        <v>126</v>
      </c>
      <c r="E43" s="171"/>
      <c r="F43" s="171"/>
      <c r="G43" s="171"/>
      <c r="H43" s="171"/>
      <c r="I43" s="171"/>
      <c r="J43" s="171"/>
      <c r="K43" s="171"/>
      <c r="L43" s="171"/>
      <c r="M43" s="172"/>
      <c r="N43" s="160"/>
      <c r="O43" s="160"/>
      <c r="P43" s="160"/>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c r="DR43" s="159"/>
      <c r="DS43" s="159"/>
      <c r="DT43" s="159"/>
      <c r="DU43" s="159"/>
      <c r="DV43" s="159"/>
      <c r="DW43" s="159"/>
      <c r="DX43" s="159"/>
      <c r="DY43" s="159"/>
      <c r="DZ43" s="159"/>
      <c r="EA43" s="159"/>
      <c r="EB43" s="159"/>
      <c r="EC43" s="159"/>
      <c r="ED43" s="159"/>
      <c r="EE43" s="159"/>
      <c r="EF43" s="159"/>
      <c r="EG43" s="159"/>
      <c r="EH43" s="159"/>
      <c r="EI43" s="159"/>
      <c r="EJ43" s="159"/>
      <c r="EK43" s="159"/>
      <c r="EL43" s="159"/>
      <c r="EM43" s="159"/>
      <c r="EN43" s="159"/>
      <c r="EO43" s="159"/>
      <c r="EP43" s="159"/>
      <c r="EQ43" s="159"/>
      <c r="ER43" s="159"/>
      <c r="ES43" s="159"/>
      <c r="ET43" s="159"/>
      <c r="EU43" s="159"/>
      <c r="EV43" s="159"/>
      <c r="EW43" s="159"/>
      <c r="EX43" s="159"/>
      <c r="EY43" s="159"/>
      <c r="EZ43" s="159"/>
      <c r="FA43" s="159"/>
      <c r="FB43" s="159"/>
      <c r="FC43" s="159"/>
      <c r="FD43" s="159"/>
      <c r="FE43" s="159"/>
      <c r="FF43" s="159"/>
      <c r="FG43" s="159"/>
      <c r="FH43" s="159"/>
      <c r="FI43" s="159"/>
      <c r="FJ43" s="159"/>
      <c r="FK43" s="159"/>
      <c r="FL43" s="159"/>
      <c r="FM43" s="159"/>
      <c r="FN43" s="159"/>
      <c r="FO43" s="159"/>
      <c r="FP43" s="159"/>
      <c r="FQ43" s="159"/>
      <c r="FR43" s="159"/>
      <c r="FS43" s="159"/>
      <c r="FT43" s="159"/>
      <c r="FU43" s="159"/>
      <c r="FV43" s="159"/>
      <c r="FW43" s="159"/>
      <c r="FX43" s="159"/>
      <c r="FY43" s="159"/>
      <c r="FZ43" s="159"/>
      <c r="GA43" s="159"/>
      <c r="GB43" s="159"/>
      <c r="GC43" s="159"/>
      <c r="GD43" s="159"/>
      <c r="GE43" s="159"/>
      <c r="GF43" s="159"/>
      <c r="GG43" s="159"/>
      <c r="GH43" s="159"/>
      <c r="GI43" s="159"/>
      <c r="GJ43" s="159"/>
      <c r="GK43" s="159"/>
      <c r="GL43" s="159"/>
      <c r="GM43" s="159"/>
      <c r="GN43" s="159"/>
      <c r="GO43" s="159"/>
      <c r="GP43" s="159"/>
      <c r="GQ43" s="159"/>
      <c r="GR43" s="159"/>
      <c r="GS43" s="159"/>
      <c r="GT43" s="159"/>
      <c r="GU43" s="159"/>
      <c r="GV43" s="159"/>
      <c r="GW43" s="159"/>
      <c r="GX43" s="159"/>
      <c r="GY43" s="159"/>
      <c r="GZ43" s="159"/>
      <c r="HA43" s="159"/>
      <c r="HB43" s="159"/>
      <c r="HC43" s="159"/>
      <c r="HD43" s="159"/>
      <c r="HE43" s="159"/>
      <c r="HF43" s="159"/>
      <c r="HG43" s="159"/>
      <c r="HH43" s="159"/>
      <c r="HI43" s="159"/>
      <c r="HJ43" s="159"/>
      <c r="HK43" s="159"/>
      <c r="HL43" s="159"/>
      <c r="HM43" s="159"/>
      <c r="HN43" s="159"/>
      <c r="HO43" s="159"/>
      <c r="HP43" s="159"/>
      <c r="HQ43" s="159"/>
      <c r="HR43" s="159"/>
      <c r="HS43" s="159"/>
      <c r="HT43" s="159"/>
      <c r="HU43" s="159"/>
    </row>
    <row r="44" spans="1:229" s="161" customFormat="1" ht="21" customHeight="1" x14ac:dyDescent="1">
      <c r="A44" s="158"/>
      <c r="B44" s="158"/>
      <c r="C44" s="159"/>
      <c r="D44" s="170" t="s">
        <v>125</v>
      </c>
      <c r="E44" s="171"/>
      <c r="F44" s="171"/>
      <c r="G44" s="171"/>
      <c r="H44" s="171"/>
      <c r="I44" s="171"/>
      <c r="J44" s="171"/>
      <c r="K44" s="171"/>
      <c r="L44" s="171"/>
      <c r="M44" s="172"/>
      <c r="N44" s="160"/>
      <c r="O44" s="160"/>
      <c r="P44" s="160"/>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c r="DU44" s="159"/>
      <c r="DV44" s="159"/>
      <c r="DW44" s="159"/>
      <c r="DX44" s="159"/>
      <c r="DY44" s="159"/>
      <c r="DZ44" s="159"/>
      <c r="EA44" s="159"/>
      <c r="EB44" s="159"/>
      <c r="EC44" s="159"/>
      <c r="ED44" s="159"/>
      <c r="EE44" s="159"/>
      <c r="EF44" s="159"/>
      <c r="EG44" s="159"/>
      <c r="EH44" s="159"/>
      <c r="EI44" s="159"/>
      <c r="EJ44" s="159"/>
      <c r="EK44" s="159"/>
      <c r="EL44" s="159"/>
      <c r="EM44" s="159"/>
      <c r="EN44" s="159"/>
      <c r="EO44" s="159"/>
      <c r="EP44" s="159"/>
      <c r="EQ44" s="159"/>
      <c r="ER44" s="159"/>
      <c r="ES44" s="159"/>
      <c r="ET44" s="159"/>
      <c r="EU44" s="159"/>
      <c r="EV44" s="159"/>
      <c r="EW44" s="159"/>
      <c r="EX44" s="159"/>
      <c r="EY44" s="159"/>
      <c r="EZ44" s="159"/>
      <c r="FA44" s="159"/>
      <c r="FB44" s="159"/>
      <c r="FC44" s="159"/>
      <c r="FD44" s="159"/>
      <c r="FE44" s="159"/>
      <c r="FF44" s="159"/>
      <c r="FG44" s="159"/>
      <c r="FH44" s="159"/>
      <c r="FI44" s="159"/>
      <c r="FJ44" s="159"/>
      <c r="FK44" s="159"/>
      <c r="FL44" s="159"/>
      <c r="FM44" s="159"/>
      <c r="FN44" s="159"/>
      <c r="FO44" s="159"/>
      <c r="FP44" s="159"/>
      <c r="FQ44" s="159"/>
      <c r="FR44" s="159"/>
      <c r="FS44" s="159"/>
      <c r="FT44" s="159"/>
      <c r="FU44" s="159"/>
      <c r="FV44" s="159"/>
      <c r="FW44" s="159"/>
      <c r="FX44" s="159"/>
      <c r="FY44" s="159"/>
      <c r="FZ44" s="159"/>
      <c r="GA44" s="159"/>
      <c r="GB44" s="159"/>
      <c r="GC44" s="159"/>
      <c r="GD44" s="159"/>
      <c r="GE44" s="159"/>
      <c r="GF44" s="159"/>
      <c r="GG44" s="159"/>
      <c r="GH44" s="159"/>
      <c r="GI44" s="159"/>
      <c r="GJ44" s="159"/>
      <c r="GK44" s="159"/>
      <c r="GL44" s="159"/>
      <c r="GM44" s="159"/>
      <c r="GN44" s="159"/>
      <c r="GO44" s="159"/>
      <c r="GP44" s="159"/>
      <c r="GQ44" s="159"/>
      <c r="GR44" s="159"/>
      <c r="GS44" s="159"/>
      <c r="GT44" s="159"/>
      <c r="GU44" s="159"/>
      <c r="GV44" s="159"/>
      <c r="GW44" s="159"/>
      <c r="GX44" s="159"/>
      <c r="GY44" s="159"/>
      <c r="GZ44" s="159"/>
      <c r="HA44" s="159"/>
      <c r="HB44" s="159"/>
      <c r="HC44" s="159"/>
      <c r="HD44" s="159"/>
      <c r="HE44" s="159"/>
      <c r="HF44" s="159"/>
      <c r="HG44" s="159"/>
      <c r="HH44" s="159"/>
      <c r="HI44" s="159"/>
      <c r="HJ44" s="159"/>
      <c r="HK44" s="159"/>
      <c r="HL44" s="159"/>
      <c r="HM44" s="159"/>
      <c r="HN44" s="159"/>
      <c r="HO44" s="159"/>
      <c r="HP44" s="159"/>
      <c r="HQ44" s="159"/>
      <c r="HR44" s="159"/>
      <c r="HS44" s="159"/>
      <c r="HT44" s="159"/>
      <c r="HU44" s="159"/>
    </row>
    <row r="45" spans="1:229" s="161" customFormat="1" ht="21" customHeight="1" x14ac:dyDescent="1">
      <c r="A45" s="158"/>
      <c r="B45" s="158"/>
      <c r="C45" s="159"/>
      <c r="D45" s="170" t="s">
        <v>124</v>
      </c>
      <c r="E45" s="171"/>
      <c r="F45" s="171"/>
      <c r="G45" s="171"/>
      <c r="H45" s="171"/>
      <c r="I45" s="171"/>
      <c r="J45" s="171"/>
      <c r="K45" s="171"/>
      <c r="L45" s="171"/>
      <c r="M45" s="172"/>
      <c r="N45" s="160"/>
      <c r="O45" s="160"/>
      <c r="P45" s="160"/>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c r="FA45" s="159"/>
      <c r="FB45" s="159"/>
      <c r="FC45" s="159"/>
      <c r="FD45" s="159"/>
      <c r="FE45" s="159"/>
      <c r="FF45" s="159"/>
      <c r="FG45" s="159"/>
      <c r="FH45" s="159"/>
      <c r="FI45" s="159"/>
      <c r="FJ45" s="159"/>
      <c r="FK45" s="159"/>
      <c r="FL45" s="159"/>
      <c r="FM45" s="159"/>
      <c r="FN45" s="159"/>
      <c r="FO45" s="159"/>
      <c r="FP45" s="159"/>
      <c r="FQ45" s="159"/>
      <c r="FR45" s="159"/>
      <c r="FS45" s="159"/>
      <c r="FT45" s="159"/>
      <c r="FU45" s="159"/>
      <c r="FV45" s="159"/>
      <c r="FW45" s="159"/>
      <c r="FX45" s="159"/>
      <c r="FY45" s="159"/>
      <c r="FZ45" s="159"/>
      <c r="GA45" s="159"/>
      <c r="GB45" s="159"/>
      <c r="GC45" s="159"/>
      <c r="GD45" s="159"/>
      <c r="GE45" s="159"/>
      <c r="GF45" s="159"/>
      <c r="GG45" s="159"/>
      <c r="GH45" s="159"/>
      <c r="GI45" s="159"/>
      <c r="GJ45" s="159"/>
      <c r="GK45" s="159"/>
      <c r="GL45" s="159"/>
      <c r="GM45" s="159"/>
      <c r="GN45" s="159"/>
      <c r="GO45" s="159"/>
      <c r="GP45" s="159"/>
      <c r="GQ45" s="159"/>
      <c r="GR45" s="159"/>
      <c r="GS45" s="159"/>
      <c r="GT45" s="159"/>
      <c r="GU45" s="159"/>
      <c r="GV45" s="159"/>
      <c r="GW45" s="159"/>
      <c r="GX45" s="159"/>
      <c r="GY45" s="159"/>
      <c r="GZ45" s="159"/>
      <c r="HA45" s="159"/>
      <c r="HB45" s="159"/>
      <c r="HC45" s="159"/>
      <c r="HD45" s="159"/>
      <c r="HE45" s="159"/>
      <c r="HF45" s="159"/>
      <c r="HG45" s="159"/>
      <c r="HH45" s="159"/>
      <c r="HI45" s="159"/>
      <c r="HJ45" s="159"/>
      <c r="HK45" s="159"/>
      <c r="HL45" s="159"/>
      <c r="HM45" s="159"/>
      <c r="HN45" s="159"/>
      <c r="HO45" s="159"/>
      <c r="HP45" s="159"/>
      <c r="HQ45" s="159"/>
      <c r="HR45" s="159"/>
      <c r="HS45" s="159"/>
      <c r="HT45" s="159"/>
      <c r="HU45" s="159"/>
    </row>
    <row r="46" spans="1:229" s="161" customFormat="1" ht="21" customHeight="1" x14ac:dyDescent="1">
      <c r="A46" s="158"/>
      <c r="B46" s="158"/>
      <c r="C46" s="158"/>
      <c r="D46" s="170" t="s">
        <v>123</v>
      </c>
      <c r="E46" s="171"/>
      <c r="F46" s="173"/>
      <c r="G46" s="173"/>
      <c r="H46" s="173"/>
      <c r="I46" s="173"/>
      <c r="J46" s="173"/>
      <c r="K46" s="173"/>
      <c r="L46" s="173"/>
      <c r="M46" s="174"/>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row>
    <row r="47" spans="1:229" s="161" customFormat="1" ht="21" customHeight="1" thickBot="1" x14ac:dyDescent="1.1499999999999999">
      <c r="A47" s="158"/>
      <c r="B47" s="158"/>
      <c r="C47" s="158"/>
      <c r="D47" s="175"/>
      <c r="E47" s="176"/>
      <c r="F47" s="177"/>
      <c r="G47" s="177"/>
      <c r="H47" s="177"/>
      <c r="I47" s="177"/>
      <c r="J47" s="177"/>
      <c r="K47" s="177"/>
      <c r="L47" s="177"/>
      <c r="M47" s="17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row>
    <row r="48" spans="1:229" s="161" customFormat="1" ht="21" customHeight="1" x14ac:dyDescent="0.8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row>
    <row r="49" spans="1:229" s="161" customFormat="1" ht="21" customHeight="1" x14ac:dyDescent="1">
      <c r="A49" s="158"/>
      <c r="B49" s="158"/>
      <c r="C49" s="159"/>
      <c r="D49" s="298" t="s">
        <v>122</v>
      </c>
      <c r="E49" s="298"/>
      <c r="F49" s="299"/>
      <c r="G49" s="299"/>
      <c r="H49" s="299"/>
      <c r="I49" s="299"/>
      <c r="J49" s="299"/>
      <c r="K49" s="299"/>
      <c r="L49" s="299"/>
      <c r="M49" s="299"/>
      <c r="N49" s="160"/>
      <c r="O49" s="160"/>
      <c r="P49" s="160"/>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c r="FA49" s="159"/>
      <c r="FB49" s="159"/>
      <c r="FC49" s="159"/>
      <c r="FD49" s="159"/>
      <c r="FE49" s="159"/>
      <c r="FF49" s="159"/>
      <c r="FG49" s="159"/>
      <c r="FH49" s="159"/>
      <c r="FI49" s="159"/>
      <c r="FJ49" s="159"/>
      <c r="FK49" s="159"/>
      <c r="FL49" s="159"/>
      <c r="FM49" s="159"/>
      <c r="FN49" s="159"/>
      <c r="FO49" s="159"/>
      <c r="FP49" s="159"/>
      <c r="FQ49" s="159"/>
      <c r="FR49" s="159"/>
      <c r="FS49" s="159"/>
      <c r="FT49" s="159"/>
      <c r="FU49" s="159"/>
      <c r="FV49" s="159"/>
      <c r="FW49" s="159"/>
      <c r="FX49" s="159"/>
      <c r="FY49" s="159"/>
      <c r="FZ49" s="159"/>
      <c r="GA49" s="159"/>
      <c r="GB49" s="159"/>
      <c r="GC49" s="159"/>
      <c r="GD49" s="159"/>
      <c r="GE49" s="159"/>
      <c r="GF49" s="159"/>
      <c r="GG49" s="159"/>
      <c r="GH49" s="159"/>
      <c r="GI49" s="159"/>
      <c r="GJ49" s="159"/>
      <c r="GK49" s="159"/>
      <c r="GL49" s="159"/>
      <c r="GM49" s="159"/>
      <c r="GN49" s="159"/>
      <c r="GO49" s="159"/>
      <c r="GP49" s="159"/>
      <c r="GQ49" s="159"/>
      <c r="GR49" s="159"/>
      <c r="GS49" s="159"/>
      <c r="GT49" s="159"/>
      <c r="GU49" s="159"/>
      <c r="GV49" s="159"/>
      <c r="GW49" s="159"/>
      <c r="GX49" s="159"/>
      <c r="GY49" s="159"/>
      <c r="GZ49" s="159"/>
      <c r="HA49" s="159"/>
      <c r="HB49" s="159"/>
      <c r="HC49" s="159"/>
      <c r="HD49" s="159"/>
      <c r="HE49" s="159"/>
      <c r="HF49" s="159"/>
      <c r="HG49" s="159"/>
      <c r="HH49" s="159"/>
      <c r="HI49" s="159"/>
      <c r="HJ49" s="159"/>
      <c r="HK49" s="159"/>
      <c r="HL49" s="159"/>
      <c r="HM49" s="159"/>
      <c r="HN49" s="159"/>
      <c r="HO49" s="159"/>
      <c r="HP49" s="159"/>
      <c r="HQ49" s="159"/>
      <c r="HR49" s="159"/>
      <c r="HS49" s="159"/>
      <c r="HT49" s="159"/>
      <c r="HU49" s="159"/>
    </row>
    <row r="50" spans="1:229" s="161" customFormat="1" ht="21" customHeight="1" x14ac:dyDescent="1">
      <c r="A50" s="158"/>
      <c r="B50" s="158"/>
      <c r="C50" s="159"/>
      <c r="D50" s="299"/>
      <c r="E50" s="299"/>
      <c r="F50" s="299"/>
      <c r="G50" s="299"/>
      <c r="H50" s="299"/>
      <c r="I50" s="299"/>
      <c r="J50" s="299"/>
      <c r="K50" s="299"/>
      <c r="L50" s="299"/>
      <c r="M50" s="299"/>
      <c r="N50" s="160"/>
      <c r="O50" s="160"/>
      <c r="P50" s="160"/>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c r="GY50" s="159"/>
      <c r="GZ50" s="159"/>
      <c r="HA50" s="159"/>
      <c r="HB50" s="159"/>
      <c r="HC50" s="159"/>
      <c r="HD50" s="159"/>
      <c r="HE50" s="159"/>
      <c r="HF50" s="159"/>
      <c r="HG50" s="159"/>
      <c r="HH50" s="159"/>
      <c r="HI50" s="159"/>
      <c r="HJ50" s="159"/>
      <c r="HK50" s="159"/>
      <c r="HL50" s="159"/>
      <c r="HM50" s="159"/>
      <c r="HN50" s="159"/>
      <c r="HO50" s="159"/>
      <c r="HP50" s="159"/>
      <c r="HQ50" s="159"/>
      <c r="HR50" s="159"/>
      <c r="HS50" s="159"/>
      <c r="HT50" s="159"/>
      <c r="HU50" s="159"/>
    </row>
    <row r="51" spans="1:229" s="161" customFormat="1" ht="21" customHeight="1" x14ac:dyDescent="1">
      <c r="A51" s="158"/>
      <c r="B51" s="158"/>
      <c r="C51" s="159"/>
      <c r="D51" s="160"/>
      <c r="E51" s="160"/>
      <c r="F51" s="160"/>
      <c r="G51" s="160"/>
      <c r="H51" s="160"/>
      <c r="I51" s="160"/>
      <c r="J51" s="160"/>
      <c r="K51" s="160"/>
      <c r="L51" s="160"/>
      <c r="M51" s="160"/>
      <c r="N51" s="160"/>
      <c r="O51" s="160"/>
      <c r="P51" s="160"/>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59"/>
      <c r="ET51" s="159"/>
      <c r="EU51" s="159"/>
      <c r="EV51" s="159"/>
      <c r="EW51" s="159"/>
      <c r="EX51" s="159"/>
      <c r="EY51" s="159"/>
      <c r="EZ51" s="159"/>
      <c r="FA51" s="159"/>
      <c r="FB51" s="159"/>
      <c r="FC51" s="159"/>
      <c r="FD51" s="159"/>
      <c r="FE51" s="159"/>
      <c r="FF51" s="159"/>
      <c r="FG51" s="159"/>
      <c r="FH51" s="159"/>
      <c r="FI51" s="159"/>
      <c r="FJ51" s="159"/>
      <c r="FK51" s="159"/>
      <c r="FL51" s="159"/>
      <c r="FM51" s="159"/>
      <c r="FN51" s="159"/>
      <c r="FO51" s="159"/>
      <c r="FP51" s="159"/>
      <c r="FQ51" s="159"/>
      <c r="FR51" s="159"/>
      <c r="FS51" s="159"/>
      <c r="FT51" s="159"/>
      <c r="FU51" s="159"/>
      <c r="FV51" s="159"/>
      <c r="FW51" s="159"/>
      <c r="FX51" s="159"/>
      <c r="FY51" s="159"/>
      <c r="FZ51" s="159"/>
      <c r="GA51" s="159"/>
      <c r="GB51" s="159"/>
      <c r="GC51" s="159"/>
      <c r="GD51" s="159"/>
      <c r="GE51" s="159"/>
      <c r="GF51" s="159"/>
      <c r="GG51" s="159"/>
      <c r="GH51" s="159"/>
      <c r="GI51" s="159"/>
      <c r="GJ51" s="159"/>
      <c r="GK51" s="159"/>
      <c r="GL51" s="159"/>
      <c r="GM51" s="159"/>
      <c r="GN51" s="159"/>
      <c r="GO51" s="159"/>
      <c r="GP51" s="159"/>
      <c r="GQ51" s="159"/>
      <c r="GR51" s="159"/>
      <c r="GS51" s="159"/>
      <c r="GT51" s="159"/>
      <c r="GU51" s="159"/>
      <c r="GV51" s="159"/>
      <c r="GW51" s="159"/>
      <c r="GX51" s="159"/>
      <c r="GY51" s="159"/>
      <c r="GZ51" s="159"/>
      <c r="HA51" s="159"/>
      <c r="HB51" s="159"/>
      <c r="HC51" s="159"/>
      <c r="HD51" s="159"/>
      <c r="HE51" s="159"/>
      <c r="HF51" s="159"/>
      <c r="HG51" s="159"/>
      <c r="HH51" s="159"/>
      <c r="HI51" s="159"/>
      <c r="HJ51" s="159"/>
      <c r="HK51" s="159"/>
      <c r="HL51" s="159"/>
      <c r="HM51" s="159"/>
      <c r="HN51" s="159"/>
      <c r="HO51" s="159"/>
      <c r="HP51" s="159"/>
      <c r="HQ51" s="159"/>
      <c r="HR51" s="159"/>
      <c r="HS51" s="159"/>
      <c r="HT51" s="159"/>
      <c r="HU51" s="159"/>
    </row>
    <row r="52" spans="1:229" s="161" customFormat="1" ht="21" customHeight="1" x14ac:dyDescent="1">
      <c r="A52" s="158"/>
      <c r="B52" s="158"/>
      <c r="C52" s="159"/>
      <c r="D52" s="160"/>
      <c r="E52" s="160"/>
      <c r="F52" s="160"/>
      <c r="G52" s="160"/>
      <c r="H52" s="160"/>
      <c r="I52" s="160"/>
      <c r="J52" s="160"/>
      <c r="K52" s="160"/>
      <c r="L52" s="160"/>
      <c r="M52" s="160"/>
      <c r="N52" s="160"/>
      <c r="O52" s="160"/>
      <c r="P52" s="160"/>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c r="DU52" s="159"/>
      <c r="DV52" s="159"/>
      <c r="DW52" s="159"/>
      <c r="DX52" s="159"/>
      <c r="DY52" s="159"/>
      <c r="DZ52" s="159"/>
      <c r="EA52" s="159"/>
      <c r="EB52" s="159"/>
      <c r="EC52" s="159"/>
      <c r="ED52" s="159"/>
      <c r="EE52" s="159"/>
      <c r="EF52" s="159"/>
      <c r="EG52" s="159"/>
      <c r="EH52" s="159"/>
      <c r="EI52" s="159"/>
      <c r="EJ52" s="159"/>
      <c r="EK52" s="159"/>
      <c r="EL52" s="159"/>
      <c r="EM52" s="159"/>
      <c r="EN52" s="159"/>
      <c r="EO52" s="159"/>
      <c r="EP52" s="159"/>
      <c r="EQ52" s="159"/>
      <c r="ER52" s="159"/>
      <c r="ES52" s="159"/>
      <c r="ET52" s="159"/>
      <c r="EU52" s="159"/>
      <c r="EV52" s="159"/>
      <c r="EW52" s="159"/>
      <c r="EX52" s="159"/>
      <c r="EY52" s="159"/>
      <c r="EZ52" s="159"/>
      <c r="FA52" s="159"/>
      <c r="FB52" s="159"/>
      <c r="FC52" s="159"/>
      <c r="FD52" s="159"/>
      <c r="FE52" s="159"/>
      <c r="FF52" s="159"/>
      <c r="FG52" s="159"/>
      <c r="FH52" s="159"/>
      <c r="FI52" s="159"/>
      <c r="FJ52" s="159"/>
      <c r="FK52" s="159"/>
      <c r="FL52" s="159"/>
      <c r="FM52" s="159"/>
      <c r="FN52" s="159"/>
      <c r="FO52" s="159"/>
      <c r="FP52" s="159"/>
      <c r="FQ52" s="159"/>
      <c r="FR52" s="159"/>
      <c r="FS52" s="159"/>
      <c r="FT52" s="159"/>
      <c r="FU52" s="159"/>
      <c r="FV52" s="159"/>
      <c r="FW52" s="159"/>
      <c r="FX52" s="159"/>
      <c r="FY52" s="159"/>
      <c r="FZ52" s="159"/>
      <c r="GA52" s="159"/>
      <c r="GB52" s="159"/>
      <c r="GC52" s="159"/>
      <c r="GD52" s="159"/>
      <c r="GE52" s="159"/>
      <c r="GF52" s="159"/>
      <c r="GG52" s="159"/>
      <c r="GH52" s="159"/>
      <c r="GI52" s="159"/>
      <c r="GJ52" s="159"/>
      <c r="GK52" s="159"/>
      <c r="GL52" s="159"/>
      <c r="GM52" s="159"/>
      <c r="GN52" s="159"/>
      <c r="GO52" s="159"/>
      <c r="GP52" s="159"/>
      <c r="GQ52" s="159"/>
      <c r="GR52" s="159"/>
      <c r="GS52" s="159"/>
      <c r="GT52" s="159"/>
      <c r="GU52" s="159"/>
      <c r="GV52" s="159"/>
      <c r="GW52" s="159"/>
      <c r="GX52" s="159"/>
      <c r="GY52" s="159"/>
      <c r="GZ52" s="159"/>
      <c r="HA52" s="159"/>
      <c r="HB52" s="159"/>
      <c r="HC52" s="159"/>
      <c r="HD52" s="159"/>
      <c r="HE52" s="159"/>
      <c r="HF52" s="159"/>
      <c r="HG52" s="159"/>
      <c r="HH52" s="159"/>
      <c r="HI52" s="159"/>
      <c r="HJ52" s="159"/>
      <c r="HK52" s="159"/>
      <c r="HL52" s="159"/>
      <c r="HM52" s="159"/>
      <c r="HN52" s="159"/>
      <c r="HO52" s="159"/>
      <c r="HP52" s="159"/>
      <c r="HQ52" s="159"/>
      <c r="HR52" s="159"/>
      <c r="HS52" s="159"/>
      <c r="HT52" s="159"/>
      <c r="HU52" s="159"/>
    </row>
    <row r="53" spans="1:229" s="161" customFormat="1" ht="21" customHeight="1" thickBot="1" x14ac:dyDescent="1.1499999999999999">
      <c r="A53" s="158"/>
      <c r="B53" s="158"/>
      <c r="C53" s="159"/>
      <c r="D53" s="160"/>
      <c r="E53" s="160"/>
      <c r="F53" s="160"/>
      <c r="G53" s="160"/>
      <c r="H53" s="160"/>
      <c r="I53" s="160"/>
      <c r="J53" s="160"/>
      <c r="K53" s="160"/>
      <c r="L53" s="160"/>
      <c r="M53" s="160"/>
      <c r="N53" s="160"/>
      <c r="O53" s="160"/>
      <c r="P53" s="160"/>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c r="GY53" s="159"/>
      <c r="GZ53" s="159"/>
      <c r="HA53" s="159"/>
      <c r="HB53" s="159"/>
      <c r="HC53" s="159"/>
      <c r="HD53" s="159"/>
      <c r="HE53" s="159"/>
      <c r="HF53" s="159"/>
      <c r="HG53" s="159"/>
      <c r="HH53" s="159"/>
      <c r="HI53" s="159"/>
      <c r="HJ53" s="159"/>
      <c r="HK53" s="159"/>
      <c r="HL53" s="159"/>
      <c r="HM53" s="159"/>
      <c r="HN53" s="159"/>
      <c r="HO53" s="159"/>
      <c r="HP53" s="159"/>
      <c r="HQ53" s="159"/>
      <c r="HR53" s="159"/>
      <c r="HS53" s="159"/>
      <c r="HT53" s="159"/>
      <c r="HU53" s="159"/>
    </row>
    <row r="54" spans="1:229" s="161" customFormat="1" ht="38.5" customHeight="1" thickBot="1" x14ac:dyDescent="1.1499999999999999">
      <c r="A54" s="158"/>
      <c r="B54" s="158"/>
      <c r="C54" s="159"/>
      <c r="D54" s="295" t="s">
        <v>121</v>
      </c>
      <c r="E54" s="296"/>
      <c r="F54" s="297"/>
      <c r="G54" s="160"/>
      <c r="H54" s="160"/>
      <c r="I54" s="160"/>
      <c r="J54" s="160"/>
      <c r="K54" s="160"/>
      <c r="L54" s="160"/>
      <c r="M54" s="160"/>
      <c r="N54" s="160"/>
      <c r="O54" s="160"/>
      <c r="P54" s="160"/>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c r="GN54" s="159"/>
      <c r="GO54" s="159"/>
      <c r="GP54" s="159"/>
      <c r="GQ54" s="159"/>
      <c r="GR54" s="159"/>
      <c r="GS54" s="159"/>
      <c r="GT54" s="159"/>
      <c r="GU54" s="159"/>
      <c r="GV54" s="159"/>
      <c r="GW54" s="159"/>
      <c r="GX54" s="159"/>
      <c r="GY54" s="159"/>
      <c r="GZ54" s="159"/>
      <c r="HA54" s="159"/>
      <c r="HB54" s="159"/>
      <c r="HC54" s="159"/>
      <c r="HD54" s="159"/>
      <c r="HE54" s="159"/>
      <c r="HF54" s="159"/>
      <c r="HG54" s="159"/>
      <c r="HH54" s="159"/>
      <c r="HI54" s="159"/>
      <c r="HJ54" s="159"/>
      <c r="HK54" s="159"/>
      <c r="HL54" s="159"/>
      <c r="HM54" s="159"/>
      <c r="HN54" s="159"/>
      <c r="HO54" s="159"/>
      <c r="HP54" s="159"/>
      <c r="HQ54" s="159"/>
      <c r="HR54" s="159"/>
      <c r="HS54" s="159"/>
      <c r="HT54" s="159"/>
      <c r="HU54" s="159"/>
    </row>
    <row r="55" spans="1:229" s="161" customFormat="1" ht="30" customHeight="1" thickBot="1" x14ac:dyDescent="1.35">
      <c r="A55" s="158"/>
      <c r="B55" s="158"/>
      <c r="C55" s="159"/>
      <c r="D55" s="166"/>
      <c r="E55" s="166"/>
      <c r="F55" s="179"/>
      <c r="G55" s="160"/>
      <c r="H55" s="160"/>
      <c r="I55" s="160"/>
      <c r="J55" s="160"/>
      <c r="K55" s="160"/>
      <c r="L55" s="160"/>
      <c r="M55" s="160"/>
      <c r="N55" s="160"/>
      <c r="O55" s="160"/>
      <c r="P55" s="160"/>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c r="GK55" s="159"/>
      <c r="GL55" s="159"/>
      <c r="GM55" s="159"/>
      <c r="GN55" s="159"/>
      <c r="GO55" s="159"/>
      <c r="GP55" s="159"/>
      <c r="GQ55" s="159"/>
      <c r="GR55" s="159"/>
      <c r="GS55" s="159"/>
      <c r="GT55" s="159"/>
      <c r="GU55" s="159"/>
      <c r="GV55" s="159"/>
      <c r="GW55" s="159"/>
      <c r="GX55" s="159"/>
      <c r="GY55" s="159"/>
      <c r="GZ55" s="159"/>
      <c r="HA55" s="159"/>
      <c r="HB55" s="159"/>
      <c r="HC55" s="159"/>
      <c r="HD55" s="159"/>
      <c r="HE55" s="159"/>
      <c r="HF55" s="159"/>
      <c r="HG55" s="159"/>
      <c r="HH55" s="159"/>
      <c r="HI55" s="159"/>
      <c r="HJ55" s="159"/>
      <c r="HK55" s="159"/>
      <c r="HL55" s="159"/>
      <c r="HM55" s="159"/>
      <c r="HN55" s="159"/>
      <c r="HO55" s="159"/>
      <c r="HP55" s="159"/>
      <c r="HQ55" s="159"/>
      <c r="HR55" s="159"/>
      <c r="HS55" s="159"/>
      <c r="HT55" s="159"/>
      <c r="HU55" s="159"/>
    </row>
    <row r="56" spans="1:229" s="161" customFormat="1" ht="21" customHeight="1" x14ac:dyDescent="1">
      <c r="A56" s="158"/>
      <c r="B56" s="158"/>
      <c r="C56" s="159"/>
      <c r="D56" s="167" t="s">
        <v>120</v>
      </c>
      <c r="E56" s="168"/>
      <c r="F56" s="168"/>
      <c r="G56" s="168"/>
      <c r="H56" s="168"/>
      <c r="I56" s="168"/>
      <c r="J56" s="168"/>
      <c r="K56" s="168"/>
      <c r="L56" s="168"/>
      <c r="M56" s="169"/>
      <c r="N56" s="160"/>
      <c r="O56" s="160"/>
      <c r="P56" s="160"/>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c r="GK56" s="159"/>
      <c r="GL56" s="159"/>
      <c r="GM56" s="159"/>
      <c r="GN56" s="159"/>
      <c r="GO56" s="159"/>
      <c r="GP56" s="159"/>
      <c r="GQ56" s="159"/>
      <c r="GR56" s="159"/>
      <c r="GS56" s="159"/>
      <c r="GT56" s="159"/>
      <c r="GU56" s="159"/>
      <c r="GV56" s="159"/>
      <c r="GW56" s="159"/>
      <c r="GX56" s="159"/>
      <c r="GY56" s="159"/>
      <c r="GZ56" s="159"/>
      <c r="HA56" s="159"/>
      <c r="HB56" s="159"/>
      <c r="HC56" s="159"/>
      <c r="HD56" s="159"/>
      <c r="HE56" s="159"/>
      <c r="HF56" s="159"/>
      <c r="HG56" s="159"/>
      <c r="HH56" s="159"/>
      <c r="HI56" s="159"/>
      <c r="HJ56" s="159"/>
      <c r="HK56" s="159"/>
      <c r="HL56" s="159"/>
      <c r="HM56" s="159"/>
      <c r="HN56" s="159"/>
      <c r="HO56" s="159"/>
      <c r="HP56" s="159"/>
      <c r="HQ56" s="159"/>
      <c r="HR56" s="159"/>
      <c r="HS56" s="159"/>
      <c r="HT56" s="159"/>
      <c r="HU56" s="159"/>
    </row>
    <row r="57" spans="1:229" s="161" customFormat="1" ht="21" customHeight="1" x14ac:dyDescent="1">
      <c r="A57" s="158"/>
      <c r="B57" s="158"/>
      <c r="C57" s="159"/>
      <c r="D57" s="170"/>
      <c r="E57" s="171"/>
      <c r="F57" s="171"/>
      <c r="G57" s="171"/>
      <c r="H57" s="171"/>
      <c r="I57" s="171"/>
      <c r="J57" s="171"/>
      <c r="K57" s="171"/>
      <c r="L57" s="171"/>
      <c r="M57" s="172"/>
      <c r="N57" s="160"/>
      <c r="O57" s="160"/>
      <c r="P57" s="160"/>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c r="FA57" s="159"/>
      <c r="FB57" s="159"/>
      <c r="FC57" s="159"/>
      <c r="FD57" s="159"/>
      <c r="FE57" s="159"/>
      <c r="FF57" s="159"/>
      <c r="FG57" s="159"/>
      <c r="FH57" s="159"/>
      <c r="FI57" s="159"/>
      <c r="FJ57" s="159"/>
      <c r="FK57" s="159"/>
      <c r="FL57" s="159"/>
      <c r="FM57" s="159"/>
      <c r="FN57" s="159"/>
      <c r="FO57" s="159"/>
      <c r="FP57" s="159"/>
      <c r="FQ57" s="159"/>
      <c r="FR57" s="159"/>
      <c r="FS57" s="159"/>
      <c r="FT57" s="159"/>
      <c r="FU57" s="159"/>
      <c r="FV57" s="159"/>
      <c r="FW57" s="159"/>
      <c r="FX57" s="159"/>
      <c r="FY57" s="159"/>
      <c r="FZ57" s="159"/>
      <c r="GA57" s="159"/>
      <c r="GB57" s="159"/>
      <c r="GC57" s="159"/>
      <c r="GD57" s="159"/>
      <c r="GE57" s="159"/>
      <c r="GF57" s="159"/>
      <c r="GG57" s="159"/>
      <c r="GH57" s="159"/>
      <c r="GI57" s="159"/>
      <c r="GJ57" s="159"/>
      <c r="GK57" s="159"/>
      <c r="GL57" s="159"/>
      <c r="GM57" s="159"/>
      <c r="GN57" s="159"/>
      <c r="GO57" s="159"/>
      <c r="GP57" s="159"/>
      <c r="GQ57" s="159"/>
      <c r="GR57" s="159"/>
      <c r="GS57" s="159"/>
      <c r="GT57" s="159"/>
      <c r="GU57" s="159"/>
      <c r="GV57" s="159"/>
      <c r="GW57" s="159"/>
      <c r="GX57" s="159"/>
      <c r="GY57" s="159"/>
      <c r="GZ57" s="159"/>
      <c r="HA57" s="159"/>
      <c r="HB57" s="159"/>
      <c r="HC57" s="159"/>
      <c r="HD57" s="159"/>
      <c r="HE57" s="159"/>
      <c r="HF57" s="159"/>
      <c r="HG57" s="159"/>
      <c r="HH57" s="159"/>
      <c r="HI57" s="159"/>
      <c r="HJ57" s="159"/>
      <c r="HK57" s="159"/>
      <c r="HL57" s="159"/>
      <c r="HM57" s="159"/>
      <c r="HN57" s="159"/>
      <c r="HO57" s="159"/>
      <c r="HP57" s="159"/>
      <c r="HQ57" s="159"/>
      <c r="HR57" s="159"/>
      <c r="HS57" s="159"/>
      <c r="HT57" s="159"/>
      <c r="HU57" s="159"/>
    </row>
    <row r="58" spans="1:229" s="161" customFormat="1" ht="21" customHeight="1" x14ac:dyDescent="1">
      <c r="A58" s="158"/>
      <c r="B58" s="158"/>
      <c r="C58" s="159"/>
      <c r="D58" s="170" t="s">
        <v>119</v>
      </c>
      <c r="E58" s="171"/>
      <c r="F58" s="171"/>
      <c r="G58" s="171"/>
      <c r="H58" s="171"/>
      <c r="I58" s="171"/>
      <c r="J58" s="171"/>
      <c r="K58" s="171"/>
      <c r="L58" s="171"/>
      <c r="M58" s="172"/>
      <c r="N58" s="160"/>
      <c r="O58" s="160"/>
      <c r="P58" s="160"/>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59"/>
      <c r="FU58" s="159"/>
      <c r="FV58" s="159"/>
      <c r="FW58" s="159"/>
      <c r="FX58" s="159"/>
      <c r="FY58" s="159"/>
      <c r="FZ58" s="159"/>
      <c r="GA58" s="159"/>
      <c r="GB58" s="159"/>
      <c r="GC58" s="159"/>
      <c r="GD58" s="159"/>
      <c r="GE58" s="159"/>
      <c r="GF58" s="159"/>
      <c r="GG58" s="159"/>
      <c r="GH58" s="159"/>
      <c r="GI58" s="159"/>
      <c r="GJ58" s="159"/>
      <c r="GK58" s="159"/>
      <c r="GL58" s="159"/>
      <c r="GM58" s="159"/>
      <c r="GN58" s="159"/>
      <c r="GO58" s="159"/>
      <c r="GP58" s="159"/>
      <c r="GQ58" s="159"/>
      <c r="GR58" s="159"/>
      <c r="GS58" s="159"/>
      <c r="GT58" s="159"/>
      <c r="GU58" s="159"/>
      <c r="GV58" s="159"/>
      <c r="GW58" s="159"/>
      <c r="GX58" s="159"/>
      <c r="GY58" s="159"/>
      <c r="GZ58" s="159"/>
      <c r="HA58" s="159"/>
      <c r="HB58" s="159"/>
      <c r="HC58" s="159"/>
      <c r="HD58" s="159"/>
      <c r="HE58" s="159"/>
      <c r="HF58" s="159"/>
      <c r="HG58" s="159"/>
      <c r="HH58" s="159"/>
      <c r="HI58" s="159"/>
      <c r="HJ58" s="159"/>
      <c r="HK58" s="159"/>
      <c r="HL58" s="159"/>
      <c r="HM58" s="159"/>
      <c r="HN58" s="159"/>
      <c r="HO58" s="159"/>
      <c r="HP58" s="159"/>
      <c r="HQ58" s="159"/>
      <c r="HR58" s="159"/>
      <c r="HS58" s="159"/>
      <c r="HT58" s="159"/>
      <c r="HU58" s="159"/>
    </row>
    <row r="59" spans="1:229" s="161" customFormat="1" ht="21" customHeight="1" x14ac:dyDescent="1">
      <c r="A59" s="158"/>
      <c r="B59" s="158"/>
      <c r="C59" s="159"/>
      <c r="D59" s="170" t="s">
        <v>118</v>
      </c>
      <c r="E59" s="171"/>
      <c r="F59" s="171"/>
      <c r="G59" s="171"/>
      <c r="H59" s="171"/>
      <c r="I59" s="171"/>
      <c r="J59" s="171"/>
      <c r="K59" s="171"/>
      <c r="L59" s="171"/>
      <c r="M59" s="172"/>
      <c r="N59" s="160"/>
      <c r="O59" s="160"/>
      <c r="P59" s="160"/>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59"/>
      <c r="GD59" s="159"/>
      <c r="GE59" s="159"/>
      <c r="GF59" s="159"/>
      <c r="GG59" s="159"/>
      <c r="GH59" s="159"/>
      <c r="GI59" s="159"/>
      <c r="GJ59" s="159"/>
      <c r="GK59" s="159"/>
      <c r="GL59" s="159"/>
      <c r="GM59" s="159"/>
      <c r="GN59" s="159"/>
      <c r="GO59" s="159"/>
      <c r="GP59" s="159"/>
      <c r="GQ59" s="159"/>
      <c r="GR59" s="159"/>
      <c r="GS59" s="159"/>
      <c r="GT59" s="159"/>
      <c r="GU59" s="159"/>
      <c r="GV59" s="159"/>
      <c r="GW59" s="159"/>
      <c r="GX59" s="159"/>
      <c r="GY59" s="159"/>
      <c r="GZ59" s="159"/>
      <c r="HA59" s="159"/>
      <c r="HB59" s="159"/>
      <c r="HC59" s="159"/>
      <c r="HD59" s="159"/>
      <c r="HE59" s="159"/>
      <c r="HF59" s="159"/>
      <c r="HG59" s="159"/>
      <c r="HH59" s="159"/>
      <c r="HI59" s="159"/>
      <c r="HJ59" s="159"/>
      <c r="HK59" s="159"/>
      <c r="HL59" s="159"/>
      <c r="HM59" s="159"/>
      <c r="HN59" s="159"/>
      <c r="HO59" s="159"/>
      <c r="HP59" s="159"/>
      <c r="HQ59" s="159"/>
      <c r="HR59" s="159"/>
      <c r="HS59" s="159"/>
      <c r="HT59" s="159"/>
      <c r="HU59" s="159"/>
    </row>
    <row r="60" spans="1:229" s="161" customFormat="1" ht="21" customHeight="1" x14ac:dyDescent="1">
      <c r="A60" s="158"/>
      <c r="B60" s="158"/>
      <c r="C60" s="159"/>
      <c r="D60" s="170" t="s">
        <v>117</v>
      </c>
      <c r="E60" s="171"/>
      <c r="F60" s="171"/>
      <c r="G60" s="171"/>
      <c r="H60" s="171"/>
      <c r="I60" s="171"/>
      <c r="J60" s="171"/>
      <c r="K60" s="171"/>
      <c r="L60" s="171"/>
      <c r="M60" s="172"/>
      <c r="N60" s="160"/>
      <c r="O60" s="160"/>
      <c r="P60" s="160"/>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c r="FD60" s="159"/>
      <c r="FE60" s="159"/>
      <c r="FF60" s="159"/>
      <c r="FG60" s="159"/>
      <c r="FH60" s="159"/>
      <c r="FI60" s="159"/>
      <c r="FJ60" s="159"/>
      <c r="FK60" s="159"/>
      <c r="FL60" s="159"/>
      <c r="FM60" s="159"/>
      <c r="FN60" s="159"/>
      <c r="FO60" s="159"/>
      <c r="FP60" s="159"/>
      <c r="FQ60" s="159"/>
      <c r="FR60" s="159"/>
      <c r="FS60" s="159"/>
      <c r="FT60" s="159"/>
      <c r="FU60" s="159"/>
      <c r="FV60" s="159"/>
      <c r="FW60" s="159"/>
      <c r="FX60" s="159"/>
      <c r="FY60" s="159"/>
      <c r="FZ60" s="159"/>
      <c r="GA60" s="159"/>
      <c r="GB60" s="159"/>
      <c r="GC60" s="159"/>
      <c r="GD60" s="159"/>
      <c r="GE60" s="159"/>
      <c r="GF60" s="159"/>
      <c r="GG60" s="159"/>
      <c r="GH60" s="159"/>
      <c r="GI60" s="159"/>
      <c r="GJ60" s="159"/>
      <c r="GK60" s="159"/>
      <c r="GL60" s="159"/>
      <c r="GM60" s="159"/>
      <c r="GN60" s="159"/>
      <c r="GO60" s="159"/>
      <c r="GP60" s="159"/>
      <c r="GQ60" s="159"/>
      <c r="GR60" s="159"/>
      <c r="GS60" s="159"/>
      <c r="GT60" s="159"/>
      <c r="GU60" s="159"/>
      <c r="GV60" s="159"/>
      <c r="GW60" s="159"/>
      <c r="GX60" s="159"/>
      <c r="GY60" s="159"/>
      <c r="GZ60" s="159"/>
      <c r="HA60" s="159"/>
      <c r="HB60" s="159"/>
      <c r="HC60" s="159"/>
      <c r="HD60" s="159"/>
      <c r="HE60" s="159"/>
      <c r="HF60" s="159"/>
      <c r="HG60" s="159"/>
      <c r="HH60" s="159"/>
      <c r="HI60" s="159"/>
      <c r="HJ60" s="159"/>
      <c r="HK60" s="159"/>
      <c r="HL60" s="159"/>
      <c r="HM60" s="159"/>
      <c r="HN60" s="159"/>
      <c r="HO60" s="159"/>
      <c r="HP60" s="159"/>
      <c r="HQ60" s="159"/>
      <c r="HR60" s="159"/>
      <c r="HS60" s="159"/>
      <c r="HT60" s="159"/>
      <c r="HU60" s="159"/>
    </row>
    <row r="61" spans="1:229" s="161" customFormat="1" ht="21" customHeight="1" x14ac:dyDescent="1">
      <c r="A61" s="158"/>
      <c r="B61" s="158"/>
      <c r="C61" s="159"/>
      <c r="D61" s="170" t="s">
        <v>116</v>
      </c>
      <c r="E61" s="171"/>
      <c r="F61" s="171"/>
      <c r="G61" s="171"/>
      <c r="H61" s="171"/>
      <c r="I61" s="171"/>
      <c r="J61" s="171"/>
      <c r="K61" s="171"/>
      <c r="L61" s="171"/>
      <c r="M61" s="172"/>
      <c r="N61" s="160"/>
      <c r="O61" s="160"/>
      <c r="P61" s="160"/>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c r="FD61" s="159"/>
      <c r="FE61" s="159"/>
      <c r="FF61" s="159"/>
      <c r="FG61" s="159"/>
      <c r="FH61" s="159"/>
      <c r="FI61" s="159"/>
      <c r="FJ61" s="159"/>
      <c r="FK61" s="159"/>
      <c r="FL61" s="159"/>
      <c r="FM61" s="159"/>
      <c r="FN61" s="159"/>
      <c r="FO61" s="159"/>
      <c r="FP61" s="159"/>
      <c r="FQ61" s="159"/>
      <c r="FR61" s="159"/>
      <c r="FS61" s="159"/>
      <c r="FT61" s="159"/>
      <c r="FU61" s="159"/>
      <c r="FV61" s="159"/>
      <c r="FW61" s="159"/>
      <c r="FX61" s="159"/>
      <c r="FY61" s="159"/>
      <c r="FZ61" s="159"/>
      <c r="GA61" s="159"/>
      <c r="GB61" s="159"/>
      <c r="GC61" s="159"/>
      <c r="GD61" s="159"/>
      <c r="GE61" s="159"/>
      <c r="GF61" s="159"/>
      <c r="GG61" s="159"/>
      <c r="GH61" s="159"/>
      <c r="GI61" s="159"/>
      <c r="GJ61" s="159"/>
      <c r="GK61" s="159"/>
      <c r="GL61" s="159"/>
      <c r="GM61" s="159"/>
      <c r="GN61" s="159"/>
      <c r="GO61" s="159"/>
      <c r="GP61" s="159"/>
      <c r="GQ61" s="159"/>
      <c r="GR61" s="159"/>
      <c r="GS61" s="159"/>
      <c r="GT61" s="159"/>
      <c r="GU61" s="159"/>
      <c r="GV61" s="159"/>
      <c r="GW61" s="159"/>
      <c r="GX61" s="159"/>
      <c r="GY61" s="159"/>
      <c r="GZ61" s="159"/>
      <c r="HA61" s="159"/>
      <c r="HB61" s="159"/>
      <c r="HC61" s="159"/>
      <c r="HD61" s="159"/>
      <c r="HE61" s="159"/>
      <c r="HF61" s="159"/>
      <c r="HG61" s="159"/>
      <c r="HH61" s="159"/>
      <c r="HI61" s="159"/>
      <c r="HJ61" s="159"/>
      <c r="HK61" s="159"/>
      <c r="HL61" s="159"/>
      <c r="HM61" s="159"/>
      <c r="HN61" s="159"/>
      <c r="HO61" s="159"/>
      <c r="HP61" s="159"/>
      <c r="HQ61" s="159"/>
      <c r="HR61" s="159"/>
      <c r="HS61" s="159"/>
      <c r="HT61" s="159"/>
      <c r="HU61" s="159"/>
    </row>
    <row r="62" spans="1:229" s="161" customFormat="1" ht="21" customHeight="1" x14ac:dyDescent="1">
      <c r="A62" s="158"/>
      <c r="B62" s="158"/>
      <c r="C62" s="159"/>
      <c r="D62" s="170" t="s">
        <v>172</v>
      </c>
      <c r="E62" s="171"/>
      <c r="F62" s="171"/>
      <c r="G62" s="171"/>
      <c r="H62" s="171"/>
      <c r="I62" s="171"/>
      <c r="J62" s="171"/>
      <c r="K62" s="171"/>
      <c r="L62" s="171"/>
      <c r="M62" s="172"/>
      <c r="N62" s="160"/>
      <c r="O62" s="160"/>
      <c r="P62" s="160"/>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59"/>
      <c r="FU62" s="159"/>
      <c r="FV62" s="159"/>
      <c r="FW62" s="159"/>
      <c r="FX62" s="159"/>
      <c r="FY62" s="159"/>
      <c r="FZ62" s="159"/>
      <c r="GA62" s="159"/>
      <c r="GB62" s="159"/>
      <c r="GC62" s="159"/>
      <c r="GD62" s="159"/>
      <c r="GE62" s="159"/>
      <c r="GF62" s="159"/>
      <c r="GG62" s="159"/>
      <c r="GH62" s="159"/>
      <c r="GI62" s="159"/>
      <c r="GJ62" s="159"/>
      <c r="GK62" s="159"/>
      <c r="GL62" s="159"/>
      <c r="GM62" s="159"/>
      <c r="GN62" s="159"/>
      <c r="GO62" s="159"/>
      <c r="GP62" s="159"/>
      <c r="GQ62" s="159"/>
      <c r="GR62" s="159"/>
      <c r="GS62" s="159"/>
      <c r="GT62" s="159"/>
      <c r="GU62" s="159"/>
      <c r="GV62" s="159"/>
      <c r="GW62" s="159"/>
      <c r="GX62" s="159"/>
      <c r="GY62" s="159"/>
      <c r="GZ62" s="159"/>
      <c r="HA62" s="159"/>
      <c r="HB62" s="159"/>
      <c r="HC62" s="159"/>
      <c r="HD62" s="159"/>
      <c r="HE62" s="159"/>
      <c r="HF62" s="159"/>
      <c r="HG62" s="159"/>
      <c r="HH62" s="159"/>
      <c r="HI62" s="159"/>
      <c r="HJ62" s="159"/>
      <c r="HK62" s="159"/>
      <c r="HL62" s="159"/>
      <c r="HM62" s="159"/>
      <c r="HN62" s="159"/>
      <c r="HO62" s="159"/>
      <c r="HP62" s="159"/>
      <c r="HQ62" s="159"/>
      <c r="HR62" s="159"/>
      <c r="HS62" s="159"/>
      <c r="HT62" s="159"/>
      <c r="HU62" s="159"/>
    </row>
    <row r="63" spans="1:229" s="161" customFormat="1" ht="21" customHeight="1" x14ac:dyDescent="1">
      <c r="A63" s="158"/>
      <c r="B63" s="158"/>
      <c r="C63" s="159"/>
      <c r="D63" s="170" t="s">
        <v>171</v>
      </c>
      <c r="E63" s="171"/>
      <c r="F63" s="171"/>
      <c r="G63" s="171"/>
      <c r="H63" s="171"/>
      <c r="I63" s="171"/>
      <c r="J63" s="171"/>
      <c r="K63" s="171"/>
      <c r="L63" s="171"/>
      <c r="M63" s="172"/>
      <c r="N63" s="160"/>
      <c r="O63" s="160"/>
      <c r="P63" s="160"/>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59"/>
      <c r="DX63" s="159"/>
      <c r="DY63" s="159"/>
      <c r="DZ63" s="159"/>
      <c r="EA63" s="159"/>
      <c r="EB63" s="159"/>
      <c r="EC63" s="159"/>
      <c r="ED63" s="159"/>
      <c r="EE63" s="159"/>
      <c r="EF63" s="159"/>
      <c r="EG63" s="159"/>
      <c r="EH63" s="159"/>
      <c r="EI63" s="159"/>
      <c r="EJ63" s="159"/>
      <c r="EK63" s="159"/>
      <c r="EL63" s="159"/>
      <c r="EM63" s="159"/>
      <c r="EN63" s="159"/>
      <c r="EO63" s="159"/>
      <c r="EP63" s="159"/>
      <c r="EQ63" s="159"/>
      <c r="ER63" s="159"/>
      <c r="ES63" s="159"/>
      <c r="ET63" s="159"/>
      <c r="EU63" s="159"/>
      <c r="EV63" s="159"/>
      <c r="EW63" s="159"/>
      <c r="EX63" s="159"/>
      <c r="EY63" s="159"/>
      <c r="EZ63" s="159"/>
      <c r="FA63" s="159"/>
      <c r="FB63" s="159"/>
      <c r="FC63" s="159"/>
      <c r="FD63" s="159"/>
      <c r="FE63" s="159"/>
      <c r="FF63" s="159"/>
      <c r="FG63" s="159"/>
      <c r="FH63" s="159"/>
      <c r="FI63" s="159"/>
      <c r="FJ63" s="159"/>
      <c r="FK63" s="159"/>
      <c r="FL63" s="159"/>
      <c r="FM63" s="159"/>
      <c r="FN63" s="159"/>
      <c r="FO63" s="159"/>
      <c r="FP63" s="159"/>
      <c r="FQ63" s="159"/>
      <c r="FR63" s="159"/>
      <c r="FS63" s="159"/>
      <c r="FT63" s="159"/>
      <c r="FU63" s="159"/>
      <c r="FV63" s="159"/>
      <c r="FW63" s="159"/>
      <c r="FX63" s="159"/>
      <c r="FY63" s="159"/>
      <c r="FZ63" s="159"/>
      <c r="GA63" s="159"/>
      <c r="GB63" s="159"/>
      <c r="GC63" s="159"/>
      <c r="GD63" s="159"/>
      <c r="GE63" s="159"/>
      <c r="GF63" s="159"/>
      <c r="GG63" s="159"/>
      <c r="GH63" s="159"/>
      <c r="GI63" s="159"/>
      <c r="GJ63" s="159"/>
      <c r="GK63" s="159"/>
      <c r="GL63" s="159"/>
      <c r="GM63" s="159"/>
      <c r="GN63" s="159"/>
      <c r="GO63" s="159"/>
      <c r="GP63" s="159"/>
      <c r="GQ63" s="159"/>
      <c r="GR63" s="159"/>
      <c r="GS63" s="159"/>
      <c r="GT63" s="159"/>
      <c r="GU63" s="159"/>
      <c r="GV63" s="159"/>
      <c r="GW63" s="159"/>
      <c r="GX63" s="159"/>
      <c r="GY63" s="159"/>
      <c r="GZ63" s="159"/>
      <c r="HA63" s="159"/>
      <c r="HB63" s="159"/>
      <c r="HC63" s="159"/>
      <c r="HD63" s="159"/>
      <c r="HE63" s="159"/>
      <c r="HF63" s="159"/>
      <c r="HG63" s="159"/>
      <c r="HH63" s="159"/>
      <c r="HI63" s="159"/>
      <c r="HJ63" s="159"/>
      <c r="HK63" s="159"/>
      <c r="HL63" s="159"/>
      <c r="HM63" s="159"/>
      <c r="HN63" s="159"/>
      <c r="HO63" s="159"/>
      <c r="HP63" s="159"/>
      <c r="HQ63" s="159"/>
      <c r="HR63" s="159"/>
      <c r="HS63" s="159"/>
      <c r="HT63" s="159"/>
      <c r="HU63" s="159"/>
    </row>
    <row r="64" spans="1:229" s="161" customFormat="1" ht="21" customHeight="1" x14ac:dyDescent="1">
      <c r="A64" s="158"/>
      <c r="B64" s="158"/>
      <c r="C64" s="159"/>
      <c r="D64" s="170" t="s">
        <v>170</v>
      </c>
      <c r="E64" s="171"/>
      <c r="F64" s="171"/>
      <c r="G64" s="171"/>
      <c r="H64" s="171"/>
      <c r="I64" s="171"/>
      <c r="J64" s="171"/>
      <c r="K64" s="171"/>
      <c r="L64" s="171"/>
      <c r="M64" s="172"/>
      <c r="N64" s="160"/>
      <c r="O64" s="160"/>
      <c r="P64" s="160"/>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c r="DV64" s="159"/>
      <c r="DW64" s="159"/>
      <c r="DX64" s="159"/>
      <c r="DY64" s="159"/>
      <c r="DZ64" s="159"/>
      <c r="EA64" s="159"/>
      <c r="EB64" s="159"/>
      <c r="EC64" s="159"/>
      <c r="ED64" s="159"/>
      <c r="EE64" s="159"/>
      <c r="EF64" s="159"/>
      <c r="EG64" s="159"/>
      <c r="EH64" s="159"/>
      <c r="EI64" s="159"/>
      <c r="EJ64" s="159"/>
      <c r="EK64" s="159"/>
      <c r="EL64" s="159"/>
      <c r="EM64" s="159"/>
      <c r="EN64" s="159"/>
      <c r="EO64" s="159"/>
      <c r="EP64" s="159"/>
      <c r="EQ64" s="159"/>
      <c r="ER64" s="159"/>
      <c r="ES64" s="159"/>
      <c r="ET64" s="159"/>
      <c r="EU64" s="159"/>
      <c r="EV64" s="159"/>
      <c r="EW64" s="159"/>
      <c r="EX64" s="159"/>
      <c r="EY64" s="159"/>
      <c r="EZ64" s="159"/>
      <c r="FA64" s="159"/>
      <c r="FB64" s="159"/>
      <c r="FC64" s="159"/>
      <c r="FD64" s="159"/>
      <c r="FE64" s="159"/>
      <c r="FF64" s="159"/>
      <c r="FG64" s="159"/>
      <c r="FH64" s="159"/>
      <c r="FI64" s="159"/>
      <c r="FJ64" s="159"/>
      <c r="FK64" s="159"/>
      <c r="FL64" s="159"/>
      <c r="FM64" s="159"/>
      <c r="FN64" s="159"/>
      <c r="FO64" s="159"/>
      <c r="FP64" s="159"/>
      <c r="FQ64" s="159"/>
      <c r="FR64" s="159"/>
      <c r="FS64" s="159"/>
      <c r="FT64" s="159"/>
      <c r="FU64" s="159"/>
      <c r="FV64" s="159"/>
      <c r="FW64" s="159"/>
      <c r="FX64" s="159"/>
      <c r="FY64" s="159"/>
      <c r="FZ64" s="159"/>
      <c r="GA64" s="159"/>
      <c r="GB64" s="159"/>
      <c r="GC64" s="159"/>
      <c r="GD64" s="159"/>
      <c r="GE64" s="159"/>
      <c r="GF64" s="159"/>
      <c r="GG64" s="159"/>
      <c r="GH64" s="159"/>
      <c r="GI64" s="159"/>
      <c r="GJ64" s="159"/>
      <c r="GK64" s="159"/>
      <c r="GL64" s="159"/>
      <c r="GM64" s="159"/>
      <c r="GN64" s="159"/>
      <c r="GO64" s="159"/>
      <c r="GP64" s="159"/>
      <c r="GQ64" s="159"/>
      <c r="GR64" s="159"/>
      <c r="GS64" s="159"/>
      <c r="GT64" s="159"/>
      <c r="GU64" s="159"/>
      <c r="GV64" s="159"/>
      <c r="GW64" s="159"/>
      <c r="GX64" s="159"/>
      <c r="GY64" s="159"/>
      <c r="GZ64" s="159"/>
      <c r="HA64" s="159"/>
      <c r="HB64" s="159"/>
      <c r="HC64" s="159"/>
      <c r="HD64" s="159"/>
      <c r="HE64" s="159"/>
      <c r="HF64" s="159"/>
      <c r="HG64" s="159"/>
      <c r="HH64" s="159"/>
      <c r="HI64" s="159"/>
      <c r="HJ64" s="159"/>
      <c r="HK64" s="159"/>
      <c r="HL64" s="159"/>
      <c r="HM64" s="159"/>
      <c r="HN64" s="159"/>
      <c r="HO64" s="159"/>
      <c r="HP64" s="159"/>
      <c r="HQ64" s="159"/>
      <c r="HR64" s="159"/>
      <c r="HS64" s="159"/>
      <c r="HT64" s="159"/>
      <c r="HU64" s="159"/>
    </row>
    <row r="65" spans="1:229" s="161" customFormat="1" ht="21" customHeight="1" x14ac:dyDescent="1">
      <c r="A65" s="158"/>
      <c r="B65" s="158"/>
      <c r="C65" s="159"/>
      <c r="D65" s="170" t="s">
        <v>169</v>
      </c>
      <c r="E65" s="171"/>
      <c r="F65" s="171"/>
      <c r="G65" s="171"/>
      <c r="H65" s="171"/>
      <c r="I65" s="171"/>
      <c r="J65" s="171"/>
      <c r="K65" s="171"/>
      <c r="L65" s="171"/>
      <c r="M65" s="172"/>
      <c r="N65" s="160"/>
      <c r="O65" s="160"/>
      <c r="P65" s="160"/>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c r="DU65" s="159"/>
      <c r="DV65" s="159"/>
      <c r="DW65" s="159"/>
      <c r="DX65" s="159"/>
      <c r="DY65" s="159"/>
      <c r="DZ65" s="159"/>
      <c r="EA65" s="159"/>
      <c r="EB65" s="159"/>
      <c r="EC65" s="159"/>
      <c r="ED65" s="159"/>
      <c r="EE65" s="159"/>
      <c r="EF65" s="159"/>
      <c r="EG65" s="159"/>
      <c r="EH65" s="159"/>
      <c r="EI65" s="159"/>
      <c r="EJ65" s="159"/>
      <c r="EK65" s="159"/>
      <c r="EL65" s="159"/>
      <c r="EM65" s="159"/>
      <c r="EN65" s="159"/>
      <c r="EO65" s="159"/>
      <c r="EP65" s="159"/>
      <c r="EQ65" s="159"/>
      <c r="ER65" s="159"/>
      <c r="ES65" s="159"/>
      <c r="ET65" s="159"/>
      <c r="EU65" s="159"/>
      <c r="EV65" s="159"/>
      <c r="EW65" s="159"/>
      <c r="EX65" s="159"/>
      <c r="EY65" s="159"/>
      <c r="EZ65" s="159"/>
      <c r="FA65" s="159"/>
      <c r="FB65" s="159"/>
      <c r="FC65" s="159"/>
      <c r="FD65" s="159"/>
      <c r="FE65" s="159"/>
      <c r="FF65" s="159"/>
      <c r="FG65" s="159"/>
      <c r="FH65" s="159"/>
      <c r="FI65" s="159"/>
      <c r="FJ65" s="159"/>
      <c r="FK65" s="159"/>
      <c r="FL65" s="159"/>
      <c r="FM65" s="159"/>
      <c r="FN65" s="159"/>
      <c r="FO65" s="159"/>
      <c r="FP65" s="159"/>
      <c r="FQ65" s="159"/>
      <c r="FR65" s="159"/>
      <c r="FS65" s="159"/>
      <c r="FT65" s="159"/>
      <c r="FU65" s="159"/>
      <c r="FV65" s="159"/>
      <c r="FW65" s="159"/>
      <c r="FX65" s="159"/>
      <c r="FY65" s="159"/>
      <c r="FZ65" s="159"/>
      <c r="GA65" s="159"/>
      <c r="GB65" s="159"/>
      <c r="GC65" s="159"/>
      <c r="GD65" s="159"/>
      <c r="GE65" s="159"/>
      <c r="GF65" s="159"/>
      <c r="GG65" s="159"/>
      <c r="GH65" s="159"/>
      <c r="GI65" s="159"/>
      <c r="GJ65" s="159"/>
      <c r="GK65" s="159"/>
      <c r="GL65" s="159"/>
      <c r="GM65" s="159"/>
      <c r="GN65" s="159"/>
      <c r="GO65" s="159"/>
      <c r="GP65" s="159"/>
      <c r="GQ65" s="159"/>
      <c r="GR65" s="159"/>
      <c r="GS65" s="159"/>
      <c r="GT65" s="159"/>
      <c r="GU65" s="159"/>
      <c r="GV65" s="159"/>
      <c r="GW65" s="159"/>
      <c r="GX65" s="159"/>
      <c r="GY65" s="159"/>
      <c r="GZ65" s="159"/>
      <c r="HA65" s="159"/>
      <c r="HB65" s="159"/>
      <c r="HC65" s="159"/>
      <c r="HD65" s="159"/>
      <c r="HE65" s="159"/>
      <c r="HF65" s="159"/>
      <c r="HG65" s="159"/>
      <c r="HH65" s="159"/>
      <c r="HI65" s="159"/>
      <c r="HJ65" s="159"/>
      <c r="HK65" s="159"/>
      <c r="HL65" s="159"/>
      <c r="HM65" s="159"/>
      <c r="HN65" s="159"/>
      <c r="HO65" s="159"/>
      <c r="HP65" s="159"/>
      <c r="HQ65" s="159"/>
      <c r="HR65" s="159"/>
      <c r="HS65" s="159"/>
      <c r="HT65" s="159"/>
      <c r="HU65" s="159"/>
    </row>
    <row r="66" spans="1:229" s="161" customFormat="1" ht="21" customHeight="1" x14ac:dyDescent="1">
      <c r="A66" s="158"/>
      <c r="B66" s="158"/>
      <c r="C66" s="159"/>
      <c r="D66" s="170" t="s">
        <v>173</v>
      </c>
      <c r="E66" s="171"/>
      <c r="F66" s="171"/>
      <c r="G66" s="171"/>
      <c r="H66" s="171"/>
      <c r="I66" s="171"/>
      <c r="J66" s="171"/>
      <c r="K66" s="171"/>
      <c r="L66" s="171"/>
      <c r="M66" s="172"/>
      <c r="N66" s="160"/>
      <c r="O66" s="160"/>
      <c r="P66" s="160"/>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c r="DU66" s="159"/>
      <c r="DV66" s="159"/>
      <c r="DW66" s="159"/>
      <c r="DX66" s="159"/>
      <c r="DY66" s="159"/>
      <c r="DZ66" s="159"/>
      <c r="EA66" s="159"/>
      <c r="EB66" s="159"/>
      <c r="EC66" s="159"/>
      <c r="ED66" s="159"/>
      <c r="EE66" s="159"/>
      <c r="EF66" s="159"/>
      <c r="EG66" s="159"/>
      <c r="EH66" s="159"/>
      <c r="EI66" s="159"/>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59"/>
      <c r="FU66" s="159"/>
      <c r="FV66" s="159"/>
      <c r="FW66" s="159"/>
      <c r="FX66" s="159"/>
      <c r="FY66" s="159"/>
      <c r="FZ66" s="159"/>
      <c r="GA66" s="159"/>
      <c r="GB66" s="159"/>
      <c r="GC66" s="159"/>
      <c r="GD66" s="159"/>
      <c r="GE66" s="159"/>
      <c r="GF66" s="159"/>
      <c r="GG66" s="159"/>
      <c r="GH66" s="159"/>
      <c r="GI66" s="159"/>
      <c r="GJ66" s="159"/>
      <c r="GK66" s="159"/>
      <c r="GL66" s="159"/>
      <c r="GM66" s="159"/>
      <c r="GN66" s="159"/>
      <c r="GO66" s="159"/>
      <c r="GP66" s="159"/>
      <c r="GQ66" s="159"/>
      <c r="GR66" s="159"/>
      <c r="GS66" s="159"/>
      <c r="GT66" s="159"/>
      <c r="GU66" s="159"/>
      <c r="GV66" s="159"/>
      <c r="GW66" s="159"/>
      <c r="GX66" s="159"/>
      <c r="GY66" s="159"/>
      <c r="GZ66" s="159"/>
      <c r="HA66" s="159"/>
      <c r="HB66" s="159"/>
      <c r="HC66" s="159"/>
      <c r="HD66" s="159"/>
      <c r="HE66" s="159"/>
      <c r="HF66" s="159"/>
      <c r="HG66" s="159"/>
      <c r="HH66" s="159"/>
      <c r="HI66" s="159"/>
      <c r="HJ66" s="159"/>
      <c r="HK66" s="159"/>
      <c r="HL66" s="159"/>
      <c r="HM66" s="159"/>
      <c r="HN66" s="159"/>
      <c r="HO66" s="159"/>
      <c r="HP66" s="159"/>
      <c r="HQ66" s="159"/>
      <c r="HR66" s="159"/>
      <c r="HS66" s="159"/>
      <c r="HT66" s="159"/>
      <c r="HU66" s="159"/>
    </row>
    <row r="67" spans="1:229" s="161" customFormat="1" ht="21" customHeight="1" thickBot="1" x14ac:dyDescent="1.1499999999999999">
      <c r="A67" s="158"/>
      <c r="B67" s="158"/>
      <c r="C67" s="159"/>
      <c r="D67" s="175"/>
      <c r="E67" s="176"/>
      <c r="F67" s="176"/>
      <c r="G67" s="176"/>
      <c r="H67" s="176"/>
      <c r="I67" s="176"/>
      <c r="J67" s="176"/>
      <c r="K67" s="176"/>
      <c r="L67" s="176"/>
      <c r="M67" s="180"/>
      <c r="N67" s="160"/>
      <c r="O67" s="160"/>
      <c r="P67" s="160"/>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59"/>
      <c r="FU67" s="159"/>
      <c r="FV67" s="159"/>
      <c r="FW67" s="159"/>
      <c r="FX67" s="159"/>
      <c r="FY67" s="159"/>
      <c r="FZ67" s="159"/>
      <c r="GA67" s="159"/>
      <c r="GB67" s="159"/>
      <c r="GC67" s="159"/>
      <c r="GD67" s="159"/>
      <c r="GE67" s="159"/>
      <c r="GF67" s="159"/>
      <c r="GG67" s="159"/>
      <c r="GH67" s="159"/>
      <c r="GI67" s="159"/>
      <c r="GJ67" s="159"/>
      <c r="GK67" s="159"/>
      <c r="GL67" s="159"/>
      <c r="GM67" s="159"/>
      <c r="GN67" s="159"/>
      <c r="GO67" s="159"/>
      <c r="GP67" s="159"/>
      <c r="GQ67" s="159"/>
      <c r="GR67" s="159"/>
      <c r="GS67" s="159"/>
      <c r="GT67" s="159"/>
      <c r="GU67" s="159"/>
      <c r="GV67" s="159"/>
      <c r="GW67" s="159"/>
      <c r="GX67" s="159"/>
      <c r="GY67" s="159"/>
      <c r="GZ67" s="159"/>
      <c r="HA67" s="159"/>
      <c r="HB67" s="159"/>
      <c r="HC67" s="159"/>
      <c r="HD67" s="159"/>
      <c r="HE67" s="159"/>
      <c r="HF67" s="159"/>
      <c r="HG67" s="159"/>
      <c r="HH67" s="159"/>
      <c r="HI67" s="159"/>
      <c r="HJ67" s="159"/>
      <c r="HK67" s="159"/>
      <c r="HL67" s="159"/>
      <c r="HM67" s="159"/>
      <c r="HN67" s="159"/>
      <c r="HO67" s="159"/>
      <c r="HP67" s="159"/>
      <c r="HQ67" s="159"/>
      <c r="HR67" s="159"/>
      <c r="HS67" s="159"/>
      <c r="HT67" s="159"/>
      <c r="HU67" s="159"/>
    </row>
    <row r="68" spans="1:229" s="161" customFormat="1" ht="21" customHeight="1" x14ac:dyDescent="1">
      <c r="A68" s="158"/>
      <c r="B68" s="158"/>
      <c r="C68" s="159"/>
      <c r="D68" s="160"/>
      <c r="E68" s="160"/>
      <c r="F68" s="160"/>
      <c r="G68" s="160"/>
      <c r="H68" s="160"/>
      <c r="I68" s="160"/>
      <c r="J68" s="160"/>
      <c r="K68" s="160"/>
      <c r="L68" s="160"/>
      <c r="M68" s="160"/>
      <c r="N68" s="160"/>
      <c r="O68" s="160"/>
      <c r="P68" s="160"/>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c r="FA68" s="159"/>
      <c r="FB68" s="159"/>
      <c r="FC68" s="159"/>
      <c r="FD68" s="159"/>
      <c r="FE68" s="159"/>
      <c r="FF68" s="159"/>
      <c r="FG68" s="159"/>
      <c r="FH68" s="159"/>
      <c r="FI68" s="159"/>
      <c r="FJ68" s="159"/>
      <c r="FK68" s="159"/>
      <c r="FL68" s="159"/>
      <c r="FM68" s="159"/>
      <c r="FN68" s="159"/>
      <c r="FO68" s="159"/>
      <c r="FP68" s="159"/>
      <c r="FQ68" s="159"/>
      <c r="FR68" s="159"/>
      <c r="FS68" s="159"/>
      <c r="FT68" s="159"/>
      <c r="FU68" s="159"/>
      <c r="FV68" s="159"/>
      <c r="FW68" s="159"/>
      <c r="FX68" s="159"/>
      <c r="FY68" s="159"/>
      <c r="FZ68" s="159"/>
      <c r="GA68" s="159"/>
      <c r="GB68" s="159"/>
      <c r="GC68" s="159"/>
      <c r="GD68" s="159"/>
      <c r="GE68" s="159"/>
      <c r="GF68" s="159"/>
      <c r="GG68" s="159"/>
      <c r="GH68" s="159"/>
      <c r="GI68" s="159"/>
      <c r="GJ68" s="159"/>
      <c r="GK68" s="159"/>
      <c r="GL68" s="159"/>
      <c r="GM68" s="159"/>
      <c r="GN68" s="159"/>
      <c r="GO68" s="159"/>
      <c r="GP68" s="159"/>
      <c r="GQ68" s="159"/>
      <c r="GR68" s="159"/>
      <c r="GS68" s="159"/>
      <c r="GT68" s="159"/>
      <c r="GU68" s="159"/>
      <c r="GV68" s="159"/>
      <c r="GW68" s="159"/>
      <c r="GX68" s="159"/>
      <c r="GY68" s="159"/>
      <c r="GZ68" s="159"/>
      <c r="HA68" s="159"/>
      <c r="HB68" s="159"/>
      <c r="HC68" s="159"/>
      <c r="HD68" s="159"/>
      <c r="HE68" s="159"/>
      <c r="HF68" s="159"/>
      <c r="HG68" s="159"/>
      <c r="HH68" s="159"/>
      <c r="HI68" s="159"/>
      <c r="HJ68" s="159"/>
      <c r="HK68" s="159"/>
      <c r="HL68" s="159"/>
      <c r="HM68" s="159"/>
      <c r="HN68" s="159"/>
      <c r="HO68" s="159"/>
      <c r="HP68" s="159"/>
      <c r="HQ68" s="159"/>
      <c r="HR68" s="159"/>
      <c r="HS68" s="159"/>
      <c r="HT68" s="159"/>
      <c r="HU68" s="159"/>
    </row>
    <row r="69" spans="1:229" s="161" customFormat="1" ht="21" customHeight="1" x14ac:dyDescent="1">
      <c r="A69" s="158"/>
      <c r="B69" s="158"/>
      <c r="C69" s="159"/>
      <c r="D69" s="298" t="s">
        <v>115</v>
      </c>
      <c r="E69" s="298"/>
      <c r="F69" s="299"/>
      <c r="G69" s="299"/>
      <c r="H69" s="299"/>
      <c r="I69" s="299"/>
      <c r="J69" s="299"/>
      <c r="K69" s="299"/>
      <c r="L69" s="299"/>
      <c r="M69" s="299"/>
      <c r="N69" s="160"/>
      <c r="O69" s="160"/>
      <c r="P69" s="160"/>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c r="DU69" s="159"/>
      <c r="DV69" s="159"/>
      <c r="DW69" s="159"/>
      <c r="DX69" s="159"/>
      <c r="DY69" s="159"/>
      <c r="DZ69" s="159"/>
      <c r="EA69" s="159"/>
      <c r="EB69" s="159"/>
      <c r="EC69" s="159"/>
      <c r="ED69" s="159"/>
      <c r="EE69" s="159"/>
      <c r="EF69" s="159"/>
      <c r="EG69" s="159"/>
      <c r="EH69" s="159"/>
      <c r="EI69" s="159"/>
      <c r="EJ69" s="159"/>
      <c r="EK69" s="159"/>
      <c r="EL69" s="159"/>
      <c r="EM69" s="159"/>
      <c r="EN69" s="159"/>
      <c r="EO69" s="159"/>
      <c r="EP69" s="159"/>
      <c r="EQ69" s="159"/>
      <c r="ER69" s="159"/>
      <c r="ES69" s="159"/>
      <c r="ET69" s="159"/>
      <c r="EU69" s="159"/>
      <c r="EV69" s="159"/>
      <c r="EW69" s="159"/>
      <c r="EX69" s="159"/>
      <c r="EY69" s="159"/>
      <c r="EZ69" s="159"/>
      <c r="FA69" s="159"/>
      <c r="FB69" s="159"/>
      <c r="FC69" s="159"/>
      <c r="FD69" s="159"/>
      <c r="FE69" s="159"/>
      <c r="FF69" s="159"/>
      <c r="FG69" s="159"/>
      <c r="FH69" s="159"/>
      <c r="FI69" s="159"/>
      <c r="FJ69" s="159"/>
      <c r="FK69" s="159"/>
      <c r="FL69" s="159"/>
      <c r="FM69" s="159"/>
      <c r="FN69" s="159"/>
      <c r="FO69" s="159"/>
      <c r="FP69" s="159"/>
      <c r="FQ69" s="159"/>
      <c r="FR69" s="159"/>
      <c r="FS69" s="159"/>
      <c r="FT69" s="159"/>
      <c r="FU69" s="159"/>
      <c r="FV69" s="159"/>
      <c r="FW69" s="159"/>
      <c r="FX69" s="159"/>
      <c r="FY69" s="159"/>
      <c r="FZ69" s="159"/>
      <c r="GA69" s="159"/>
      <c r="GB69" s="159"/>
      <c r="GC69" s="159"/>
      <c r="GD69" s="159"/>
      <c r="GE69" s="159"/>
      <c r="GF69" s="159"/>
      <c r="GG69" s="159"/>
      <c r="GH69" s="159"/>
      <c r="GI69" s="159"/>
      <c r="GJ69" s="159"/>
      <c r="GK69" s="159"/>
      <c r="GL69" s="159"/>
      <c r="GM69" s="159"/>
      <c r="GN69" s="159"/>
      <c r="GO69" s="159"/>
      <c r="GP69" s="159"/>
      <c r="GQ69" s="159"/>
      <c r="GR69" s="159"/>
      <c r="GS69" s="159"/>
      <c r="GT69" s="159"/>
      <c r="GU69" s="159"/>
      <c r="GV69" s="159"/>
      <c r="GW69" s="159"/>
      <c r="GX69" s="159"/>
      <c r="GY69" s="159"/>
      <c r="GZ69" s="159"/>
      <c r="HA69" s="159"/>
      <c r="HB69" s="159"/>
      <c r="HC69" s="159"/>
      <c r="HD69" s="159"/>
      <c r="HE69" s="159"/>
      <c r="HF69" s="159"/>
      <c r="HG69" s="159"/>
      <c r="HH69" s="159"/>
      <c r="HI69" s="159"/>
      <c r="HJ69" s="159"/>
      <c r="HK69" s="159"/>
      <c r="HL69" s="159"/>
      <c r="HM69" s="159"/>
      <c r="HN69" s="159"/>
      <c r="HO69" s="159"/>
      <c r="HP69" s="159"/>
      <c r="HQ69" s="159"/>
      <c r="HR69" s="159"/>
      <c r="HS69" s="159"/>
      <c r="HT69" s="159"/>
      <c r="HU69" s="159"/>
    </row>
    <row r="70" spans="1:229" s="161" customFormat="1" ht="21" customHeight="1" x14ac:dyDescent="1">
      <c r="A70" s="158"/>
      <c r="B70" s="158"/>
      <c r="C70" s="159"/>
      <c r="D70" s="299"/>
      <c r="E70" s="299"/>
      <c r="F70" s="299"/>
      <c r="G70" s="299"/>
      <c r="H70" s="299"/>
      <c r="I70" s="299"/>
      <c r="J70" s="299"/>
      <c r="K70" s="299"/>
      <c r="L70" s="299"/>
      <c r="M70" s="299"/>
      <c r="N70" s="181"/>
      <c r="O70" s="181"/>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59"/>
      <c r="DX70" s="159"/>
      <c r="DY70" s="159"/>
      <c r="DZ70" s="159"/>
      <c r="EA70" s="159"/>
      <c r="EB70" s="159"/>
      <c r="EC70" s="159"/>
      <c r="ED70" s="159"/>
      <c r="EE70" s="159"/>
      <c r="EF70" s="159"/>
      <c r="EG70" s="159"/>
      <c r="EH70" s="159"/>
      <c r="EI70" s="159"/>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59"/>
      <c r="FU70" s="159"/>
      <c r="FV70" s="159"/>
      <c r="FW70" s="159"/>
      <c r="FX70" s="159"/>
      <c r="FY70" s="159"/>
      <c r="FZ70" s="159"/>
      <c r="GA70" s="159"/>
      <c r="GB70" s="159"/>
      <c r="GC70" s="159"/>
      <c r="GD70" s="159"/>
      <c r="GE70" s="159"/>
      <c r="GF70" s="159"/>
      <c r="GG70" s="159"/>
      <c r="GH70" s="159"/>
      <c r="GI70" s="159"/>
      <c r="GJ70" s="159"/>
      <c r="GK70" s="159"/>
      <c r="GL70" s="159"/>
      <c r="GM70" s="159"/>
      <c r="GN70" s="159"/>
      <c r="GO70" s="159"/>
      <c r="GP70" s="159"/>
      <c r="GQ70" s="159"/>
      <c r="GR70" s="159"/>
      <c r="GS70" s="159"/>
      <c r="GT70" s="159"/>
      <c r="GU70" s="159"/>
      <c r="GV70" s="159"/>
      <c r="GW70" s="159"/>
      <c r="GX70" s="159"/>
      <c r="GY70" s="159"/>
      <c r="GZ70" s="159"/>
      <c r="HA70" s="159"/>
      <c r="HB70" s="159"/>
      <c r="HC70" s="159"/>
      <c r="HD70" s="159"/>
      <c r="HE70" s="159"/>
      <c r="HF70" s="159"/>
      <c r="HG70" s="159"/>
      <c r="HH70" s="159"/>
      <c r="HI70" s="159"/>
      <c r="HJ70" s="159"/>
      <c r="HK70" s="159"/>
      <c r="HL70" s="159"/>
      <c r="HM70" s="159"/>
      <c r="HN70" s="159"/>
      <c r="HO70" s="159"/>
      <c r="HP70" s="159"/>
      <c r="HQ70" s="159"/>
      <c r="HR70" s="159"/>
      <c r="HS70" s="159"/>
      <c r="HT70" s="159"/>
      <c r="HU70" s="159"/>
    </row>
    <row r="71" spans="1:229" s="161" customFormat="1" ht="21" customHeight="1" x14ac:dyDescent="1">
      <c r="A71" s="158"/>
      <c r="B71" s="158"/>
      <c r="C71" s="159"/>
      <c r="D71" s="181"/>
      <c r="E71" s="181"/>
      <c r="F71" s="181"/>
      <c r="G71" s="181"/>
      <c r="H71" s="181"/>
      <c r="I71" s="181"/>
      <c r="J71" s="181"/>
      <c r="K71" s="181"/>
      <c r="L71" s="181"/>
      <c r="M71" s="181"/>
      <c r="N71" s="181"/>
      <c r="O71" s="181"/>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c r="DU71" s="159"/>
      <c r="DV71" s="159"/>
      <c r="DW71" s="159"/>
      <c r="DX71" s="159"/>
      <c r="DY71" s="159"/>
      <c r="DZ71" s="159"/>
      <c r="EA71" s="159"/>
      <c r="EB71" s="159"/>
      <c r="EC71" s="159"/>
      <c r="ED71" s="159"/>
      <c r="EE71" s="159"/>
      <c r="EF71" s="159"/>
      <c r="EG71" s="159"/>
      <c r="EH71" s="159"/>
      <c r="EI71" s="159"/>
      <c r="EJ71" s="159"/>
      <c r="EK71" s="159"/>
      <c r="EL71" s="159"/>
      <c r="EM71" s="159"/>
      <c r="EN71" s="159"/>
      <c r="EO71" s="159"/>
      <c r="EP71" s="159"/>
      <c r="EQ71" s="159"/>
      <c r="ER71" s="159"/>
      <c r="ES71" s="159"/>
      <c r="ET71" s="159"/>
      <c r="EU71" s="159"/>
      <c r="EV71" s="159"/>
      <c r="EW71" s="159"/>
      <c r="EX71" s="159"/>
      <c r="EY71" s="159"/>
      <c r="EZ71" s="159"/>
      <c r="FA71" s="159"/>
      <c r="FB71" s="159"/>
      <c r="FC71" s="159"/>
      <c r="FD71" s="159"/>
      <c r="FE71" s="159"/>
      <c r="FF71" s="159"/>
      <c r="FG71" s="159"/>
      <c r="FH71" s="159"/>
      <c r="FI71" s="159"/>
      <c r="FJ71" s="159"/>
      <c r="FK71" s="159"/>
      <c r="FL71" s="159"/>
      <c r="FM71" s="159"/>
      <c r="FN71" s="159"/>
      <c r="FO71" s="159"/>
      <c r="FP71" s="159"/>
      <c r="FQ71" s="159"/>
      <c r="FR71" s="159"/>
      <c r="FS71" s="159"/>
      <c r="FT71" s="159"/>
      <c r="FU71" s="159"/>
      <c r="FV71" s="159"/>
      <c r="FW71" s="159"/>
      <c r="FX71" s="159"/>
      <c r="FY71" s="159"/>
      <c r="FZ71" s="159"/>
      <c r="GA71" s="159"/>
      <c r="GB71" s="159"/>
      <c r="GC71" s="159"/>
      <c r="GD71" s="159"/>
      <c r="GE71" s="159"/>
      <c r="GF71" s="159"/>
      <c r="GG71" s="159"/>
      <c r="GH71" s="159"/>
      <c r="GI71" s="159"/>
      <c r="GJ71" s="159"/>
      <c r="GK71" s="159"/>
      <c r="GL71" s="159"/>
      <c r="GM71" s="159"/>
      <c r="GN71" s="159"/>
      <c r="GO71" s="159"/>
      <c r="GP71" s="159"/>
      <c r="GQ71" s="159"/>
      <c r="GR71" s="159"/>
      <c r="GS71" s="159"/>
      <c r="GT71" s="159"/>
      <c r="GU71" s="159"/>
      <c r="GV71" s="159"/>
      <c r="GW71" s="159"/>
      <c r="GX71" s="159"/>
      <c r="GY71" s="159"/>
      <c r="GZ71" s="159"/>
      <c r="HA71" s="159"/>
      <c r="HB71" s="159"/>
      <c r="HC71" s="159"/>
      <c r="HD71" s="159"/>
      <c r="HE71" s="159"/>
      <c r="HF71" s="159"/>
      <c r="HG71" s="159"/>
      <c r="HH71" s="159"/>
      <c r="HI71" s="159"/>
      <c r="HJ71" s="159"/>
      <c r="HK71" s="159"/>
      <c r="HL71" s="159"/>
      <c r="HM71" s="159"/>
      <c r="HN71" s="159"/>
      <c r="HO71" s="159"/>
      <c r="HP71" s="159"/>
      <c r="HQ71" s="159"/>
      <c r="HR71" s="159"/>
      <c r="HS71" s="159"/>
      <c r="HT71" s="159"/>
      <c r="HU71" s="159"/>
    </row>
    <row r="72" spans="1:229" s="161" customFormat="1" ht="21" customHeight="1" x14ac:dyDescent="1">
      <c r="A72" s="158"/>
      <c r="B72" s="158"/>
      <c r="C72" s="159"/>
      <c r="D72" s="181"/>
      <c r="E72" s="181"/>
      <c r="F72" s="181"/>
      <c r="G72" s="181"/>
      <c r="H72" s="181"/>
      <c r="I72" s="181"/>
      <c r="J72" s="181"/>
      <c r="K72" s="181"/>
      <c r="L72" s="181"/>
      <c r="M72" s="181"/>
      <c r="N72" s="181"/>
      <c r="O72" s="181"/>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59"/>
      <c r="DX72" s="159"/>
      <c r="DY72" s="159"/>
      <c r="DZ72" s="159"/>
      <c r="EA72" s="159"/>
      <c r="EB72" s="159"/>
      <c r="EC72" s="159"/>
      <c r="ED72" s="159"/>
      <c r="EE72" s="159"/>
      <c r="EF72" s="159"/>
      <c r="EG72" s="159"/>
      <c r="EH72" s="159"/>
      <c r="EI72" s="159"/>
      <c r="EJ72" s="159"/>
      <c r="EK72" s="159"/>
      <c r="EL72" s="159"/>
      <c r="EM72" s="159"/>
      <c r="EN72" s="159"/>
      <c r="EO72" s="159"/>
      <c r="EP72" s="159"/>
      <c r="EQ72" s="159"/>
      <c r="ER72" s="159"/>
      <c r="ES72" s="159"/>
      <c r="ET72" s="159"/>
      <c r="EU72" s="159"/>
      <c r="EV72" s="159"/>
      <c r="EW72" s="159"/>
      <c r="EX72" s="159"/>
      <c r="EY72" s="159"/>
      <c r="EZ72" s="159"/>
      <c r="FA72" s="159"/>
      <c r="FB72" s="159"/>
      <c r="FC72" s="159"/>
      <c r="FD72" s="159"/>
      <c r="FE72" s="159"/>
      <c r="FF72" s="159"/>
      <c r="FG72" s="159"/>
      <c r="FH72" s="159"/>
      <c r="FI72" s="159"/>
      <c r="FJ72" s="159"/>
      <c r="FK72" s="159"/>
      <c r="FL72" s="159"/>
      <c r="FM72" s="159"/>
      <c r="FN72" s="159"/>
      <c r="FO72" s="159"/>
      <c r="FP72" s="159"/>
      <c r="FQ72" s="159"/>
      <c r="FR72" s="159"/>
      <c r="FS72" s="159"/>
      <c r="FT72" s="159"/>
      <c r="FU72" s="159"/>
      <c r="FV72" s="159"/>
      <c r="FW72" s="159"/>
      <c r="FX72" s="159"/>
      <c r="FY72" s="159"/>
      <c r="FZ72" s="159"/>
      <c r="GA72" s="159"/>
      <c r="GB72" s="159"/>
      <c r="GC72" s="159"/>
      <c r="GD72" s="159"/>
      <c r="GE72" s="159"/>
      <c r="GF72" s="159"/>
      <c r="GG72" s="159"/>
      <c r="GH72" s="159"/>
      <c r="GI72" s="159"/>
      <c r="GJ72" s="159"/>
      <c r="GK72" s="159"/>
      <c r="GL72" s="159"/>
      <c r="GM72" s="159"/>
      <c r="GN72" s="159"/>
      <c r="GO72" s="159"/>
      <c r="GP72" s="159"/>
      <c r="GQ72" s="159"/>
      <c r="GR72" s="159"/>
      <c r="GS72" s="159"/>
      <c r="GT72" s="159"/>
      <c r="GU72" s="159"/>
      <c r="GV72" s="159"/>
      <c r="GW72" s="159"/>
      <c r="GX72" s="159"/>
      <c r="GY72" s="159"/>
      <c r="GZ72" s="159"/>
      <c r="HA72" s="159"/>
      <c r="HB72" s="159"/>
      <c r="HC72" s="159"/>
      <c r="HD72" s="159"/>
      <c r="HE72" s="159"/>
      <c r="HF72" s="159"/>
      <c r="HG72" s="159"/>
      <c r="HH72" s="159"/>
      <c r="HI72" s="159"/>
      <c r="HJ72" s="159"/>
      <c r="HK72" s="159"/>
      <c r="HL72" s="159"/>
      <c r="HM72" s="159"/>
      <c r="HN72" s="159"/>
      <c r="HO72" s="159"/>
      <c r="HP72" s="159"/>
      <c r="HQ72" s="159"/>
      <c r="HR72" s="159"/>
      <c r="HS72" s="159"/>
      <c r="HT72" s="159"/>
      <c r="HU72" s="159"/>
    </row>
    <row r="73" spans="1:229" s="161" customFormat="1" ht="14.25" customHeight="1" x14ac:dyDescent="0.85">
      <c r="A73" s="158"/>
      <c r="B73" s="182"/>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3"/>
      <c r="DQ73" s="183"/>
      <c r="DR73" s="183"/>
      <c r="DS73" s="183"/>
      <c r="DT73" s="183"/>
      <c r="DU73" s="183"/>
      <c r="DV73" s="183"/>
      <c r="DW73" s="183"/>
      <c r="DX73" s="183"/>
      <c r="DY73" s="183"/>
      <c r="DZ73" s="183"/>
      <c r="EA73" s="183"/>
      <c r="EB73" s="183"/>
      <c r="EC73" s="183"/>
      <c r="ED73" s="183"/>
      <c r="EE73" s="183"/>
      <c r="EF73" s="183"/>
      <c r="EG73" s="183"/>
      <c r="EH73" s="183"/>
      <c r="EI73" s="183"/>
      <c r="EJ73" s="183"/>
      <c r="EK73" s="183"/>
      <c r="EL73" s="183"/>
      <c r="EM73" s="183"/>
      <c r="EN73" s="183"/>
      <c r="EO73" s="183"/>
      <c r="EP73" s="183"/>
      <c r="EQ73" s="183"/>
      <c r="ER73" s="183"/>
      <c r="ES73" s="183"/>
      <c r="ET73" s="183"/>
      <c r="EU73" s="183"/>
      <c r="EV73" s="183"/>
      <c r="EW73" s="183"/>
      <c r="EX73" s="183"/>
      <c r="EY73" s="183"/>
      <c r="EZ73" s="183"/>
      <c r="FA73" s="183"/>
      <c r="FB73" s="183"/>
      <c r="FC73" s="183"/>
      <c r="FD73" s="183"/>
      <c r="FE73" s="183"/>
      <c r="FF73" s="183"/>
      <c r="FG73" s="183"/>
      <c r="FH73" s="183"/>
      <c r="FI73" s="183"/>
      <c r="FJ73" s="183"/>
      <c r="FK73" s="183"/>
      <c r="FL73" s="183"/>
      <c r="FM73" s="183"/>
      <c r="FN73" s="183"/>
      <c r="FO73" s="183"/>
      <c r="FP73" s="183"/>
      <c r="FQ73" s="183"/>
      <c r="FR73" s="183"/>
      <c r="FS73" s="183"/>
      <c r="FT73" s="183"/>
      <c r="FU73" s="183"/>
      <c r="FV73" s="183"/>
      <c r="FW73" s="183"/>
      <c r="FX73" s="183"/>
      <c r="FY73" s="183"/>
      <c r="FZ73" s="183"/>
      <c r="GA73" s="183"/>
      <c r="GB73" s="183"/>
      <c r="GC73" s="183"/>
      <c r="GD73" s="183"/>
      <c r="GE73" s="183"/>
      <c r="GF73" s="183"/>
      <c r="GG73" s="183"/>
      <c r="GH73" s="183"/>
      <c r="GI73" s="183"/>
      <c r="GJ73" s="183"/>
      <c r="GK73" s="183"/>
      <c r="GL73" s="183"/>
      <c r="GM73" s="183"/>
      <c r="GN73" s="183"/>
      <c r="GO73" s="183"/>
      <c r="GP73" s="183"/>
      <c r="GQ73" s="183"/>
      <c r="GR73" s="183"/>
      <c r="GS73" s="183"/>
      <c r="GT73" s="183"/>
      <c r="GU73" s="183"/>
      <c r="GV73" s="183"/>
      <c r="GW73" s="183"/>
      <c r="GX73" s="183"/>
      <c r="GY73" s="183"/>
      <c r="GZ73" s="183"/>
      <c r="HA73" s="183"/>
      <c r="HB73" s="183"/>
      <c r="HC73" s="183"/>
      <c r="HD73" s="183"/>
      <c r="HE73" s="183"/>
      <c r="HF73" s="183"/>
      <c r="HG73" s="183"/>
      <c r="HH73" s="183"/>
      <c r="HI73" s="183"/>
      <c r="HJ73" s="183"/>
      <c r="HK73" s="183"/>
      <c r="HL73" s="183"/>
      <c r="HM73" s="183"/>
      <c r="HN73" s="183"/>
      <c r="HO73" s="183"/>
      <c r="HP73" s="183"/>
      <c r="HQ73" s="183"/>
      <c r="HR73" s="183"/>
      <c r="HS73" s="183"/>
      <c r="HT73" s="183"/>
      <c r="HU73" s="183"/>
    </row>
    <row r="74" spans="1:229" s="161" customFormat="1" ht="14.25" customHeight="1" x14ac:dyDescent="0.85">
      <c r="A74" s="158"/>
      <c r="B74" s="182"/>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c r="DQ74" s="183"/>
      <c r="DR74" s="183"/>
      <c r="DS74" s="183"/>
      <c r="DT74" s="183"/>
      <c r="DU74" s="183"/>
      <c r="DV74" s="183"/>
      <c r="DW74" s="183"/>
      <c r="DX74" s="183"/>
      <c r="DY74" s="183"/>
      <c r="DZ74" s="183"/>
      <c r="EA74" s="183"/>
      <c r="EB74" s="183"/>
      <c r="EC74" s="183"/>
      <c r="ED74" s="183"/>
      <c r="EE74" s="183"/>
      <c r="EF74" s="183"/>
      <c r="EG74" s="183"/>
      <c r="EH74" s="183"/>
      <c r="EI74" s="183"/>
      <c r="EJ74" s="183"/>
      <c r="EK74" s="183"/>
      <c r="EL74" s="183"/>
      <c r="EM74" s="183"/>
      <c r="EN74" s="183"/>
      <c r="EO74" s="183"/>
      <c r="EP74" s="183"/>
      <c r="EQ74" s="183"/>
      <c r="ER74" s="183"/>
      <c r="ES74" s="183"/>
      <c r="ET74" s="183"/>
      <c r="EU74" s="183"/>
      <c r="EV74" s="183"/>
      <c r="EW74" s="183"/>
      <c r="EX74" s="183"/>
      <c r="EY74" s="183"/>
      <c r="EZ74" s="183"/>
      <c r="FA74" s="183"/>
      <c r="FB74" s="183"/>
      <c r="FC74" s="183"/>
      <c r="FD74" s="183"/>
      <c r="FE74" s="183"/>
      <c r="FF74" s="183"/>
      <c r="FG74" s="183"/>
      <c r="FH74" s="183"/>
      <c r="FI74" s="183"/>
      <c r="FJ74" s="183"/>
      <c r="FK74" s="183"/>
      <c r="FL74" s="183"/>
      <c r="FM74" s="183"/>
      <c r="FN74" s="183"/>
      <c r="FO74" s="183"/>
      <c r="FP74" s="183"/>
      <c r="FQ74" s="183"/>
      <c r="FR74" s="183"/>
      <c r="FS74" s="183"/>
      <c r="FT74" s="183"/>
      <c r="FU74" s="183"/>
      <c r="FV74" s="183"/>
      <c r="FW74" s="183"/>
      <c r="FX74" s="183"/>
      <c r="FY74" s="183"/>
      <c r="FZ74" s="183"/>
      <c r="GA74" s="183"/>
      <c r="GB74" s="183"/>
      <c r="GC74" s="183"/>
      <c r="GD74" s="183"/>
      <c r="GE74" s="183"/>
      <c r="GF74" s="183"/>
      <c r="GG74" s="183"/>
      <c r="GH74" s="183"/>
      <c r="GI74" s="183"/>
      <c r="GJ74" s="183"/>
      <c r="GK74" s="183"/>
      <c r="GL74" s="183"/>
      <c r="GM74" s="183"/>
      <c r="GN74" s="183"/>
      <c r="GO74" s="183"/>
      <c r="GP74" s="183"/>
      <c r="GQ74" s="183"/>
      <c r="GR74" s="183"/>
      <c r="GS74" s="183"/>
      <c r="GT74" s="183"/>
      <c r="GU74" s="183"/>
      <c r="GV74" s="183"/>
      <c r="GW74" s="183"/>
      <c r="GX74" s="183"/>
      <c r="GY74" s="183"/>
      <c r="GZ74" s="183"/>
      <c r="HA74" s="183"/>
      <c r="HB74" s="183"/>
      <c r="HC74" s="183"/>
      <c r="HD74" s="183"/>
      <c r="HE74" s="183"/>
      <c r="HF74" s="183"/>
      <c r="HG74" s="183"/>
      <c r="HH74" s="183"/>
      <c r="HI74" s="183"/>
      <c r="HJ74" s="183"/>
      <c r="HK74" s="183"/>
      <c r="HL74" s="183"/>
      <c r="HM74" s="183"/>
      <c r="HN74" s="183"/>
      <c r="HO74" s="183"/>
      <c r="HP74" s="183"/>
      <c r="HQ74" s="183"/>
      <c r="HR74" s="183"/>
      <c r="HS74" s="183"/>
      <c r="HT74" s="183"/>
      <c r="HU74" s="183"/>
    </row>
    <row r="75" spans="1:229" s="161" customFormat="1" ht="14.25" customHeight="1" x14ac:dyDescent="0.85">
      <c r="A75" s="158"/>
      <c r="B75" s="182"/>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c r="DQ75" s="183"/>
      <c r="DR75" s="183"/>
      <c r="DS75" s="183"/>
      <c r="DT75" s="183"/>
      <c r="DU75" s="183"/>
      <c r="DV75" s="183"/>
      <c r="DW75" s="183"/>
      <c r="DX75" s="183"/>
      <c r="DY75" s="183"/>
      <c r="DZ75" s="183"/>
      <c r="EA75" s="183"/>
      <c r="EB75" s="183"/>
      <c r="EC75" s="183"/>
      <c r="ED75" s="183"/>
      <c r="EE75" s="183"/>
      <c r="EF75" s="183"/>
      <c r="EG75" s="183"/>
      <c r="EH75" s="183"/>
      <c r="EI75" s="183"/>
      <c r="EJ75" s="183"/>
      <c r="EK75" s="183"/>
      <c r="EL75" s="183"/>
      <c r="EM75" s="183"/>
      <c r="EN75" s="183"/>
      <c r="EO75" s="183"/>
      <c r="EP75" s="183"/>
      <c r="EQ75" s="183"/>
      <c r="ER75" s="183"/>
      <c r="ES75" s="183"/>
      <c r="ET75" s="183"/>
      <c r="EU75" s="183"/>
      <c r="EV75" s="183"/>
      <c r="EW75" s="183"/>
      <c r="EX75" s="183"/>
      <c r="EY75" s="183"/>
      <c r="EZ75" s="183"/>
      <c r="FA75" s="183"/>
      <c r="FB75" s="183"/>
      <c r="FC75" s="183"/>
      <c r="FD75" s="183"/>
      <c r="FE75" s="183"/>
      <c r="FF75" s="183"/>
      <c r="FG75" s="183"/>
      <c r="FH75" s="183"/>
      <c r="FI75" s="183"/>
      <c r="FJ75" s="183"/>
      <c r="FK75" s="183"/>
      <c r="FL75" s="183"/>
      <c r="FM75" s="183"/>
      <c r="FN75" s="183"/>
      <c r="FO75" s="183"/>
      <c r="FP75" s="183"/>
      <c r="FQ75" s="183"/>
      <c r="FR75" s="183"/>
      <c r="FS75" s="183"/>
      <c r="FT75" s="183"/>
      <c r="FU75" s="183"/>
      <c r="FV75" s="183"/>
      <c r="FW75" s="183"/>
      <c r="FX75" s="183"/>
      <c r="FY75" s="183"/>
      <c r="FZ75" s="183"/>
      <c r="GA75" s="183"/>
      <c r="GB75" s="183"/>
      <c r="GC75" s="183"/>
      <c r="GD75" s="183"/>
      <c r="GE75" s="183"/>
      <c r="GF75" s="183"/>
      <c r="GG75" s="183"/>
      <c r="GH75" s="183"/>
      <c r="GI75" s="183"/>
      <c r="GJ75" s="183"/>
      <c r="GK75" s="183"/>
      <c r="GL75" s="183"/>
      <c r="GM75" s="183"/>
      <c r="GN75" s="183"/>
      <c r="GO75" s="183"/>
      <c r="GP75" s="183"/>
      <c r="GQ75" s="183"/>
      <c r="GR75" s="183"/>
      <c r="GS75" s="183"/>
      <c r="GT75" s="183"/>
      <c r="GU75" s="183"/>
      <c r="GV75" s="183"/>
      <c r="GW75" s="183"/>
      <c r="GX75" s="183"/>
      <c r="GY75" s="183"/>
      <c r="GZ75" s="183"/>
      <c r="HA75" s="183"/>
      <c r="HB75" s="183"/>
      <c r="HC75" s="183"/>
      <c r="HD75" s="183"/>
      <c r="HE75" s="183"/>
      <c r="HF75" s="183"/>
      <c r="HG75" s="183"/>
      <c r="HH75" s="183"/>
      <c r="HI75" s="183"/>
      <c r="HJ75" s="183"/>
      <c r="HK75" s="183"/>
      <c r="HL75" s="183"/>
      <c r="HM75" s="183"/>
      <c r="HN75" s="183"/>
      <c r="HO75" s="183"/>
      <c r="HP75" s="183"/>
      <c r="HQ75" s="183"/>
      <c r="HR75" s="183"/>
      <c r="HS75" s="183"/>
      <c r="HT75" s="183"/>
      <c r="HU75" s="183"/>
    </row>
    <row r="76" spans="1:229" s="161" customFormat="1" ht="14.25" customHeight="1" x14ac:dyDescent="0.85">
      <c r="A76" s="158"/>
      <c r="B76" s="182"/>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c r="DQ76" s="183"/>
      <c r="DR76" s="183"/>
      <c r="DS76" s="183"/>
      <c r="DT76" s="183"/>
      <c r="DU76" s="183"/>
      <c r="DV76" s="183"/>
      <c r="DW76" s="183"/>
      <c r="DX76" s="183"/>
      <c r="DY76" s="183"/>
      <c r="DZ76" s="183"/>
      <c r="EA76" s="183"/>
      <c r="EB76" s="183"/>
      <c r="EC76" s="183"/>
      <c r="ED76" s="183"/>
      <c r="EE76" s="183"/>
      <c r="EF76" s="183"/>
      <c r="EG76" s="183"/>
      <c r="EH76" s="183"/>
      <c r="EI76" s="183"/>
      <c r="EJ76" s="183"/>
      <c r="EK76" s="183"/>
      <c r="EL76" s="183"/>
      <c r="EM76" s="183"/>
      <c r="EN76" s="183"/>
      <c r="EO76" s="183"/>
      <c r="EP76" s="183"/>
      <c r="EQ76" s="183"/>
      <c r="ER76" s="183"/>
      <c r="ES76" s="183"/>
      <c r="ET76" s="183"/>
      <c r="EU76" s="183"/>
      <c r="EV76" s="183"/>
      <c r="EW76" s="183"/>
      <c r="EX76" s="183"/>
      <c r="EY76" s="183"/>
      <c r="EZ76" s="183"/>
      <c r="FA76" s="183"/>
      <c r="FB76" s="183"/>
      <c r="FC76" s="183"/>
      <c r="FD76" s="183"/>
      <c r="FE76" s="183"/>
      <c r="FF76" s="183"/>
      <c r="FG76" s="183"/>
      <c r="FH76" s="183"/>
      <c r="FI76" s="183"/>
      <c r="FJ76" s="183"/>
      <c r="FK76" s="183"/>
      <c r="FL76" s="183"/>
      <c r="FM76" s="183"/>
      <c r="FN76" s="183"/>
      <c r="FO76" s="183"/>
      <c r="FP76" s="183"/>
      <c r="FQ76" s="183"/>
      <c r="FR76" s="183"/>
      <c r="FS76" s="183"/>
      <c r="FT76" s="183"/>
      <c r="FU76" s="183"/>
      <c r="FV76" s="183"/>
      <c r="FW76" s="183"/>
      <c r="FX76" s="183"/>
      <c r="FY76" s="183"/>
      <c r="FZ76" s="183"/>
      <c r="GA76" s="183"/>
      <c r="GB76" s="183"/>
      <c r="GC76" s="183"/>
      <c r="GD76" s="183"/>
      <c r="GE76" s="183"/>
      <c r="GF76" s="183"/>
      <c r="GG76" s="183"/>
      <c r="GH76" s="183"/>
      <c r="GI76" s="183"/>
      <c r="GJ76" s="183"/>
      <c r="GK76" s="183"/>
      <c r="GL76" s="183"/>
      <c r="GM76" s="183"/>
      <c r="GN76" s="183"/>
      <c r="GO76" s="183"/>
      <c r="GP76" s="183"/>
      <c r="GQ76" s="183"/>
      <c r="GR76" s="183"/>
      <c r="GS76" s="183"/>
      <c r="GT76" s="183"/>
      <c r="GU76" s="183"/>
      <c r="GV76" s="183"/>
      <c r="GW76" s="183"/>
      <c r="GX76" s="183"/>
      <c r="GY76" s="183"/>
      <c r="GZ76" s="183"/>
      <c r="HA76" s="183"/>
      <c r="HB76" s="183"/>
      <c r="HC76" s="183"/>
      <c r="HD76" s="183"/>
      <c r="HE76" s="183"/>
      <c r="HF76" s="183"/>
      <c r="HG76" s="183"/>
      <c r="HH76" s="183"/>
      <c r="HI76" s="183"/>
      <c r="HJ76" s="183"/>
      <c r="HK76" s="183"/>
      <c r="HL76" s="183"/>
      <c r="HM76" s="183"/>
      <c r="HN76" s="183"/>
      <c r="HO76" s="183"/>
      <c r="HP76" s="183"/>
      <c r="HQ76" s="183"/>
      <c r="HR76" s="183"/>
      <c r="HS76" s="183"/>
      <c r="HT76" s="183"/>
      <c r="HU76" s="183"/>
    </row>
    <row r="77" spans="1:229" s="161" customFormat="1" ht="14.25" customHeight="1" x14ac:dyDescent="0.85">
      <c r="A77" s="158"/>
      <c r="B77" s="182"/>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83"/>
      <c r="DQ77" s="183"/>
      <c r="DR77" s="183"/>
      <c r="DS77" s="183"/>
      <c r="DT77" s="183"/>
      <c r="DU77" s="183"/>
      <c r="DV77" s="183"/>
      <c r="DW77" s="183"/>
      <c r="DX77" s="183"/>
      <c r="DY77" s="183"/>
      <c r="DZ77" s="183"/>
      <c r="EA77" s="183"/>
      <c r="EB77" s="183"/>
      <c r="EC77" s="183"/>
      <c r="ED77" s="183"/>
      <c r="EE77" s="183"/>
      <c r="EF77" s="183"/>
      <c r="EG77" s="183"/>
      <c r="EH77" s="183"/>
      <c r="EI77" s="183"/>
      <c r="EJ77" s="183"/>
      <c r="EK77" s="183"/>
      <c r="EL77" s="183"/>
      <c r="EM77" s="183"/>
      <c r="EN77" s="183"/>
      <c r="EO77" s="183"/>
      <c r="EP77" s="183"/>
      <c r="EQ77" s="183"/>
      <c r="ER77" s="183"/>
      <c r="ES77" s="183"/>
      <c r="ET77" s="183"/>
      <c r="EU77" s="183"/>
      <c r="EV77" s="183"/>
      <c r="EW77" s="183"/>
      <c r="EX77" s="183"/>
      <c r="EY77" s="183"/>
      <c r="EZ77" s="183"/>
      <c r="FA77" s="183"/>
      <c r="FB77" s="183"/>
      <c r="FC77" s="183"/>
      <c r="FD77" s="183"/>
      <c r="FE77" s="183"/>
      <c r="FF77" s="183"/>
      <c r="FG77" s="183"/>
      <c r="FH77" s="183"/>
      <c r="FI77" s="183"/>
      <c r="FJ77" s="183"/>
      <c r="FK77" s="183"/>
      <c r="FL77" s="183"/>
      <c r="FM77" s="183"/>
      <c r="FN77" s="183"/>
      <c r="FO77" s="183"/>
      <c r="FP77" s="183"/>
      <c r="FQ77" s="183"/>
      <c r="FR77" s="183"/>
      <c r="FS77" s="183"/>
      <c r="FT77" s="183"/>
      <c r="FU77" s="183"/>
      <c r="FV77" s="183"/>
      <c r="FW77" s="183"/>
      <c r="FX77" s="183"/>
      <c r="FY77" s="183"/>
      <c r="FZ77" s="183"/>
      <c r="GA77" s="183"/>
      <c r="GB77" s="183"/>
      <c r="GC77" s="183"/>
      <c r="GD77" s="183"/>
      <c r="GE77" s="183"/>
      <c r="GF77" s="183"/>
      <c r="GG77" s="183"/>
      <c r="GH77" s="183"/>
      <c r="GI77" s="183"/>
      <c r="GJ77" s="183"/>
      <c r="GK77" s="183"/>
      <c r="GL77" s="183"/>
      <c r="GM77" s="183"/>
      <c r="GN77" s="183"/>
      <c r="GO77" s="183"/>
      <c r="GP77" s="183"/>
      <c r="GQ77" s="183"/>
      <c r="GR77" s="183"/>
      <c r="GS77" s="183"/>
      <c r="GT77" s="183"/>
      <c r="GU77" s="183"/>
      <c r="GV77" s="183"/>
      <c r="GW77" s="183"/>
      <c r="GX77" s="183"/>
      <c r="GY77" s="183"/>
      <c r="GZ77" s="183"/>
      <c r="HA77" s="183"/>
      <c r="HB77" s="183"/>
      <c r="HC77" s="183"/>
      <c r="HD77" s="183"/>
      <c r="HE77" s="183"/>
      <c r="HF77" s="183"/>
      <c r="HG77" s="183"/>
      <c r="HH77" s="183"/>
      <c r="HI77" s="183"/>
      <c r="HJ77" s="183"/>
      <c r="HK77" s="183"/>
      <c r="HL77" s="183"/>
      <c r="HM77" s="183"/>
      <c r="HN77" s="183"/>
      <c r="HO77" s="183"/>
      <c r="HP77" s="183"/>
      <c r="HQ77" s="183"/>
      <c r="HR77" s="183"/>
      <c r="HS77" s="183"/>
      <c r="HT77" s="183"/>
      <c r="HU77" s="183"/>
    </row>
    <row r="78" spans="1:229" s="161" customFormat="1" ht="14.25" customHeight="1" x14ac:dyDescent="0.85">
      <c r="A78" s="158"/>
      <c r="B78" s="182"/>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83"/>
      <c r="DK78" s="183"/>
      <c r="DL78" s="183"/>
      <c r="DM78" s="183"/>
      <c r="DN78" s="183"/>
      <c r="DO78" s="183"/>
      <c r="DP78" s="183"/>
      <c r="DQ78" s="183"/>
      <c r="DR78" s="183"/>
      <c r="DS78" s="183"/>
      <c r="DT78" s="183"/>
      <c r="DU78" s="183"/>
      <c r="DV78" s="183"/>
      <c r="DW78" s="183"/>
      <c r="DX78" s="183"/>
      <c r="DY78" s="183"/>
      <c r="DZ78" s="183"/>
      <c r="EA78" s="183"/>
      <c r="EB78" s="183"/>
      <c r="EC78" s="183"/>
      <c r="ED78" s="183"/>
      <c r="EE78" s="183"/>
      <c r="EF78" s="183"/>
      <c r="EG78" s="183"/>
      <c r="EH78" s="183"/>
      <c r="EI78" s="183"/>
      <c r="EJ78" s="183"/>
      <c r="EK78" s="183"/>
      <c r="EL78" s="183"/>
      <c r="EM78" s="183"/>
      <c r="EN78" s="183"/>
      <c r="EO78" s="183"/>
      <c r="EP78" s="183"/>
      <c r="EQ78" s="183"/>
      <c r="ER78" s="183"/>
      <c r="ES78" s="183"/>
      <c r="ET78" s="183"/>
      <c r="EU78" s="183"/>
      <c r="EV78" s="183"/>
      <c r="EW78" s="183"/>
      <c r="EX78" s="183"/>
      <c r="EY78" s="183"/>
      <c r="EZ78" s="183"/>
      <c r="FA78" s="183"/>
      <c r="FB78" s="183"/>
      <c r="FC78" s="183"/>
      <c r="FD78" s="183"/>
      <c r="FE78" s="183"/>
      <c r="FF78" s="183"/>
      <c r="FG78" s="183"/>
      <c r="FH78" s="183"/>
      <c r="FI78" s="183"/>
      <c r="FJ78" s="183"/>
      <c r="FK78" s="183"/>
      <c r="FL78" s="183"/>
      <c r="FM78" s="183"/>
      <c r="FN78" s="183"/>
      <c r="FO78" s="183"/>
      <c r="FP78" s="183"/>
      <c r="FQ78" s="183"/>
      <c r="FR78" s="183"/>
      <c r="FS78" s="183"/>
      <c r="FT78" s="183"/>
      <c r="FU78" s="183"/>
      <c r="FV78" s="183"/>
      <c r="FW78" s="183"/>
      <c r="FX78" s="183"/>
      <c r="FY78" s="183"/>
      <c r="FZ78" s="183"/>
      <c r="GA78" s="183"/>
      <c r="GB78" s="183"/>
      <c r="GC78" s="183"/>
      <c r="GD78" s="183"/>
      <c r="GE78" s="183"/>
      <c r="GF78" s="183"/>
      <c r="GG78" s="183"/>
      <c r="GH78" s="183"/>
      <c r="GI78" s="183"/>
      <c r="GJ78" s="183"/>
      <c r="GK78" s="183"/>
      <c r="GL78" s="183"/>
      <c r="GM78" s="183"/>
      <c r="GN78" s="183"/>
      <c r="GO78" s="183"/>
      <c r="GP78" s="183"/>
      <c r="GQ78" s="183"/>
      <c r="GR78" s="183"/>
      <c r="GS78" s="183"/>
      <c r="GT78" s="183"/>
      <c r="GU78" s="183"/>
      <c r="GV78" s="183"/>
      <c r="GW78" s="183"/>
      <c r="GX78" s="183"/>
      <c r="GY78" s="183"/>
      <c r="GZ78" s="183"/>
      <c r="HA78" s="183"/>
      <c r="HB78" s="183"/>
      <c r="HC78" s="183"/>
      <c r="HD78" s="183"/>
      <c r="HE78" s="183"/>
      <c r="HF78" s="183"/>
      <c r="HG78" s="183"/>
      <c r="HH78" s="183"/>
      <c r="HI78" s="183"/>
      <c r="HJ78" s="183"/>
      <c r="HK78" s="183"/>
      <c r="HL78" s="183"/>
      <c r="HM78" s="183"/>
      <c r="HN78" s="183"/>
      <c r="HO78" s="183"/>
      <c r="HP78" s="183"/>
      <c r="HQ78" s="183"/>
      <c r="HR78" s="183"/>
      <c r="HS78" s="183"/>
      <c r="HT78" s="183"/>
      <c r="HU78" s="183"/>
    </row>
    <row r="79" spans="1:229" s="161" customFormat="1" ht="14.25" customHeight="1" x14ac:dyDescent="0.85">
      <c r="A79" s="158"/>
      <c r="B79" s="182"/>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83"/>
      <c r="DQ79" s="183"/>
      <c r="DR79" s="183"/>
      <c r="DS79" s="183"/>
      <c r="DT79" s="183"/>
      <c r="DU79" s="183"/>
      <c r="DV79" s="183"/>
      <c r="DW79" s="183"/>
      <c r="DX79" s="183"/>
      <c r="DY79" s="183"/>
      <c r="DZ79" s="183"/>
      <c r="EA79" s="183"/>
      <c r="EB79" s="183"/>
      <c r="EC79" s="183"/>
      <c r="ED79" s="183"/>
      <c r="EE79" s="183"/>
      <c r="EF79" s="183"/>
      <c r="EG79" s="183"/>
      <c r="EH79" s="183"/>
      <c r="EI79" s="183"/>
      <c r="EJ79" s="183"/>
      <c r="EK79" s="183"/>
      <c r="EL79" s="183"/>
      <c r="EM79" s="183"/>
      <c r="EN79" s="183"/>
      <c r="EO79" s="183"/>
      <c r="EP79" s="183"/>
      <c r="EQ79" s="183"/>
      <c r="ER79" s="183"/>
      <c r="ES79" s="183"/>
      <c r="ET79" s="183"/>
      <c r="EU79" s="183"/>
      <c r="EV79" s="183"/>
      <c r="EW79" s="183"/>
      <c r="EX79" s="183"/>
      <c r="EY79" s="183"/>
      <c r="EZ79" s="183"/>
      <c r="FA79" s="183"/>
      <c r="FB79" s="183"/>
      <c r="FC79" s="183"/>
      <c r="FD79" s="183"/>
      <c r="FE79" s="183"/>
      <c r="FF79" s="183"/>
      <c r="FG79" s="183"/>
      <c r="FH79" s="183"/>
      <c r="FI79" s="183"/>
      <c r="FJ79" s="183"/>
      <c r="FK79" s="183"/>
      <c r="FL79" s="183"/>
      <c r="FM79" s="183"/>
      <c r="FN79" s="183"/>
      <c r="FO79" s="183"/>
      <c r="FP79" s="183"/>
      <c r="FQ79" s="183"/>
      <c r="FR79" s="183"/>
      <c r="FS79" s="183"/>
      <c r="FT79" s="183"/>
      <c r="FU79" s="183"/>
      <c r="FV79" s="183"/>
      <c r="FW79" s="183"/>
      <c r="FX79" s="183"/>
      <c r="FY79" s="183"/>
      <c r="FZ79" s="183"/>
      <c r="GA79" s="183"/>
      <c r="GB79" s="183"/>
      <c r="GC79" s="183"/>
      <c r="GD79" s="183"/>
      <c r="GE79" s="183"/>
      <c r="GF79" s="183"/>
      <c r="GG79" s="183"/>
      <c r="GH79" s="183"/>
      <c r="GI79" s="183"/>
      <c r="GJ79" s="183"/>
      <c r="GK79" s="183"/>
      <c r="GL79" s="183"/>
      <c r="GM79" s="183"/>
      <c r="GN79" s="183"/>
      <c r="GO79" s="183"/>
      <c r="GP79" s="183"/>
      <c r="GQ79" s="183"/>
      <c r="GR79" s="183"/>
      <c r="GS79" s="183"/>
      <c r="GT79" s="183"/>
      <c r="GU79" s="183"/>
      <c r="GV79" s="183"/>
      <c r="GW79" s="183"/>
      <c r="GX79" s="183"/>
      <c r="GY79" s="183"/>
      <c r="GZ79" s="183"/>
      <c r="HA79" s="183"/>
      <c r="HB79" s="183"/>
      <c r="HC79" s="183"/>
      <c r="HD79" s="183"/>
      <c r="HE79" s="183"/>
      <c r="HF79" s="183"/>
      <c r="HG79" s="183"/>
      <c r="HH79" s="183"/>
      <c r="HI79" s="183"/>
      <c r="HJ79" s="183"/>
      <c r="HK79" s="183"/>
      <c r="HL79" s="183"/>
      <c r="HM79" s="183"/>
      <c r="HN79" s="183"/>
      <c r="HO79" s="183"/>
      <c r="HP79" s="183"/>
      <c r="HQ79" s="183"/>
      <c r="HR79" s="183"/>
      <c r="HS79" s="183"/>
      <c r="HT79" s="183"/>
      <c r="HU79" s="183"/>
    </row>
    <row r="80" spans="1:229" s="161" customFormat="1" ht="14.25" customHeight="1" x14ac:dyDescent="0.85">
      <c r="A80" s="158"/>
      <c r="B80" s="182"/>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83"/>
      <c r="DK80" s="183"/>
      <c r="DL80" s="183"/>
      <c r="DM80" s="183"/>
      <c r="DN80" s="183"/>
      <c r="DO80" s="183"/>
      <c r="DP80" s="183"/>
      <c r="DQ80" s="183"/>
      <c r="DR80" s="183"/>
      <c r="DS80" s="183"/>
      <c r="DT80" s="183"/>
      <c r="DU80" s="183"/>
      <c r="DV80" s="183"/>
      <c r="DW80" s="183"/>
      <c r="DX80" s="183"/>
      <c r="DY80" s="183"/>
      <c r="DZ80" s="183"/>
      <c r="EA80" s="183"/>
      <c r="EB80" s="183"/>
      <c r="EC80" s="183"/>
      <c r="ED80" s="183"/>
      <c r="EE80" s="183"/>
      <c r="EF80" s="183"/>
      <c r="EG80" s="183"/>
      <c r="EH80" s="183"/>
      <c r="EI80" s="183"/>
      <c r="EJ80" s="183"/>
      <c r="EK80" s="183"/>
      <c r="EL80" s="183"/>
      <c r="EM80" s="183"/>
      <c r="EN80" s="183"/>
      <c r="EO80" s="183"/>
      <c r="EP80" s="183"/>
      <c r="EQ80" s="183"/>
      <c r="ER80" s="183"/>
      <c r="ES80" s="183"/>
      <c r="ET80" s="183"/>
      <c r="EU80" s="183"/>
      <c r="EV80" s="183"/>
      <c r="EW80" s="183"/>
      <c r="EX80" s="183"/>
      <c r="EY80" s="183"/>
      <c r="EZ80" s="183"/>
      <c r="FA80" s="183"/>
      <c r="FB80" s="183"/>
      <c r="FC80" s="183"/>
      <c r="FD80" s="183"/>
      <c r="FE80" s="183"/>
      <c r="FF80" s="183"/>
      <c r="FG80" s="183"/>
      <c r="FH80" s="183"/>
      <c r="FI80" s="183"/>
      <c r="FJ80" s="183"/>
      <c r="FK80" s="183"/>
      <c r="FL80" s="183"/>
      <c r="FM80" s="183"/>
      <c r="FN80" s="183"/>
      <c r="FO80" s="183"/>
      <c r="FP80" s="183"/>
      <c r="FQ80" s="183"/>
      <c r="FR80" s="183"/>
      <c r="FS80" s="183"/>
      <c r="FT80" s="183"/>
      <c r="FU80" s="183"/>
      <c r="FV80" s="183"/>
      <c r="FW80" s="183"/>
      <c r="FX80" s="183"/>
      <c r="FY80" s="183"/>
      <c r="FZ80" s="183"/>
      <c r="GA80" s="183"/>
      <c r="GB80" s="183"/>
      <c r="GC80" s="183"/>
      <c r="GD80" s="183"/>
      <c r="GE80" s="183"/>
      <c r="GF80" s="183"/>
      <c r="GG80" s="183"/>
      <c r="GH80" s="183"/>
      <c r="GI80" s="183"/>
      <c r="GJ80" s="183"/>
      <c r="GK80" s="183"/>
      <c r="GL80" s="183"/>
      <c r="GM80" s="183"/>
      <c r="GN80" s="183"/>
      <c r="GO80" s="183"/>
      <c r="GP80" s="183"/>
      <c r="GQ80" s="183"/>
      <c r="GR80" s="183"/>
      <c r="GS80" s="183"/>
      <c r="GT80" s="183"/>
      <c r="GU80" s="183"/>
      <c r="GV80" s="183"/>
      <c r="GW80" s="183"/>
      <c r="GX80" s="183"/>
      <c r="GY80" s="183"/>
      <c r="GZ80" s="183"/>
      <c r="HA80" s="183"/>
      <c r="HB80" s="183"/>
      <c r="HC80" s="183"/>
      <c r="HD80" s="183"/>
      <c r="HE80" s="183"/>
      <c r="HF80" s="183"/>
      <c r="HG80" s="183"/>
      <c r="HH80" s="183"/>
      <c r="HI80" s="183"/>
      <c r="HJ80" s="183"/>
      <c r="HK80" s="183"/>
      <c r="HL80" s="183"/>
      <c r="HM80" s="183"/>
      <c r="HN80" s="183"/>
      <c r="HO80" s="183"/>
      <c r="HP80" s="183"/>
      <c r="HQ80" s="183"/>
      <c r="HR80" s="183"/>
      <c r="HS80" s="183"/>
      <c r="HT80" s="183"/>
      <c r="HU80" s="183"/>
    </row>
    <row r="81" spans="1:229" s="161" customFormat="1" ht="14.25" customHeight="1" x14ac:dyDescent="0.85">
      <c r="A81" s="158"/>
      <c r="B81" s="182"/>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c r="DV81" s="183"/>
      <c r="DW81" s="183"/>
      <c r="DX81" s="183"/>
      <c r="DY81" s="183"/>
      <c r="DZ81" s="183"/>
      <c r="EA81" s="183"/>
      <c r="EB81" s="183"/>
      <c r="EC81" s="183"/>
      <c r="ED81" s="183"/>
      <c r="EE81" s="183"/>
      <c r="EF81" s="183"/>
      <c r="EG81" s="183"/>
      <c r="EH81" s="183"/>
      <c r="EI81" s="183"/>
      <c r="EJ81" s="183"/>
      <c r="EK81" s="183"/>
      <c r="EL81" s="183"/>
      <c r="EM81" s="183"/>
      <c r="EN81" s="183"/>
      <c r="EO81" s="183"/>
      <c r="EP81" s="183"/>
      <c r="EQ81" s="183"/>
      <c r="ER81" s="183"/>
      <c r="ES81" s="183"/>
      <c r="ET81" s="183"/>
      <c r="EU81" s="183"/>
      <c r="EV81" s="183"/>
      <c r="EW81" s="183"/>
      <c r="EX81" s="183"/>
      <c r="EY81" s="183"/>
      <c r="EZ81" s="183"/>
      <c r="FA81" s="183"/>
      <c r="FB81" s="183"/>
      <c r="FC81" s="183"/>
      <c r="FD81" s="183"/>
      <c r="FE81" s="183"/>
      <c r="FF81" s="183"/>
      <c r="FG81" s="183"/>
      <c r="FH81" s="183"/>
      <c r="FI81" s="183"/>
      <c r="FJ81" s="183"/>
      <c r="FK81" s="183"/>
      <c r="FL81" s="183"/>
      <c r="FM81" s="183"/>
      <c r="FN81" s="183"/>
      <c r="FO81" s="183"/>
      <c r="FP81" s="183"/>
      <c r="FQ81" s="183"/>
      <c r="FR81" s="183"/>
      <c r="FS81" s="183"/>
      <c r="FT81" s="183"/>
      <c r="FU81" s="183"/>
      <c r="FV81" s="183"/>
      <c r="FW81" s="183"/>
      <c r="FX81" s="183"/>
      <c r="FY81" s="183"/>
      <c r="FZ81" s="183"/>
      <c r="GA81" s="183"/>
      <c r="GB81" s="183"/>
      <c r="GC81" s="183"/>
      <c r="GD81" s="183"/>
      <c r="GE81" s="183"/>
      <c r="GF81" s="183"/>
      <c r="GG81" s="183"/>
      <c r="GH81" s="183"/>
      <c r="GI81" s="183"/>
      <c r="GJ81" s="183"/>
      <c r="GK81" s="183"/>
      <c r="GL81" s="183"/>
      <c r="GM81" s="183"/>
      <c r="GN81" s="183"/>
      <c r="GO81" s="183"/>
      <c r="GP81" s="183"/>
      <c r="GQ81" s="183"/>
      <c r="GR81" s="183"/>
      <c r="GS81" s="183"/>
      <c r="GT81" s="183"/>
      <c r="GU81" s="183"/>
      <c r="GV81" s="183"/>
      <c r="GW81" s="183"/>
      <c r="GX81" s="183"/>
      <c r="GY81" s="183"/>
      <c r="GZ81" s="183"/>
      <c r="HA81" s="183"/>
      <c r="HB81" s="183"/>
      <c r="HC81" s="183"/>
      <c r="HD81" s="183"/>
      <c r="HE81" s="183"/>
      <c r="HF81" s="183"/>
      <c r="HG81" s="183"/>
      <c r="HH81" s="183"/>
      <c r="HI81" s="183"/>
      <c r="HJ81" s="183"/>
      <c r="HK81" s="183"/>
      <c r="HL81" s="183"/>
      <c r="HM81" s="183"/>
      <c r="HN81" s="183"/>
      <c r="HO81" s="183"/>
      <c r="HP81" s="183"/>
      <c r="HQ81" s="183"/>
      <c r="HR81" s="183"/>
      <c r="HS81" s="183"/>
      <c r="HT81" s="183"/>
      <c r="HU81" s="183"/>
    </row>
    <row r="82" spans="1:229" s="161" customFormat="1" ht="14.25" customHeight="1" x14ac:dyDescent="0.85">
      <c r="A82" s="158"/>
      <c r="B82" s="182"/>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83"/>
      <c r="DK82" s="183"/>
      <c r="DL82" s="183"/>
      <c r="DM82" s="183"/>
      <c r="DN82" s="183"/>
      <c r="DO82" s="183"/>
      <c r="DP82" s="183"/>
      <c r="DQ82" s="183"/>
      <c r="DR82" s="183"/>
      <c r="DS82" s="183"/>
      <c r="DT82" s="183"/>
      <c r="DU82" s="183"/>
      <c r="DV82" s="183"/>
      <c r="DW82" s="183"/>
      <c r="DX82" s="183"/>
      <c r="DY82" s="183"/>
      <c r="DZ82" s="183"/>
      <c r="EA82" s="183"/>
      <c r="EB82" s="183"/>
      <c r="EC82" s="183"/>
      <c r="ED82" s="183"/>
      <c r="EE82" s="183"/>
      <c r="EF82" s="183"/>
      <c r="EG82" s="183"/>
      <c r="EH82" s="183"/>
      <c r="EI82" s="183"/>
      <c r="EJ82" s="183"/>
      <c r="EK82" s="183"/>
      <c r="EL82" s="183"/>
      <c r="EM82" s="183"/>
      <c r="EN82" s="183"/>
      <c r="EO82" s="183"/>
      <c r="EP82" s="183"/>
      <c r="EQ82" s="183"/>
      <c r="ER82" s="183"/>
      <c r="ES82" s="183"/>
      <c r="ET82" s="183"/>
      <c r="EU82" s="183"/>
      <c r="EV82" s="183"/>
      <c r="EW82" s="183"/>
      <c r="EX82" s="183"/>
      <c r="EY82" s="183"/>
      <c r="EZ82" s="183"/>
      <c r="FA82" s="183"/>
      <c r="FB82" s="183"/>
      <c r="FC82" s="183"/>
      <c r="FD82" s="183"/>
      <c r="FE82" s="183"/>
      <c r="FF82" s="183"/>
      <c r="FG82" s="183"/>
      <c r="FH82" s="183"/>
      <c r="FI82" s="183"/>
      <c r="FJ82" s="183"/>
      <c r="FK82" s="183"/>
      <c r="FL82" s="183"/>
      <c r="FM82" s="183"/>
      <c r="FN82" s="183"/>
      <c r="FO82" s="183"/>
      <c r="FP82" s="183"/>
      <c r="FQ82" s="183"/>
      <c r="FR82" s="183"/>
      <c r="FS82" s="183"/>
      <c r="FT82" s="183"/>
      <c r="FU82" s="183"/>
      <c r="FV82" s="183"/>
      <c r="FW82" s="183"/>
      <c r="FX82" s="183"/>
      <c r="FY82" s="183"/>
      <c r="FZ82" s="183"/>
      <c r="GA82" s="183"/>
      <c r="GB82" s="183"/>
      <c r="GC82" s="183"/>
      <c r="GD82" s="183"/>
      <c r="GE82" s="183"/>
      <c r="GF82" s="183"/>
      <c r="GG82" s="183"/>
      <c r="GH82" s="183"/>
      <c r="GI82" s="183"/>
      <c r="GJ82" s="183"/>
      <c r="GK82" s="183"/>
      <c r="GL82" s="183"/>
      <c r="GM82" s="183"/>
      <c r="GN82" s="183"/>
      <c r="GO82" s="183"/>
      <c r="GP82" s="183"/>
      <c r="GQ82" s="183"/>
      <c r="GR82" s="183"/>
      <c r="GS82" s="183"/>
      <c r="GT82" s="183"/>
      <c r="GU82" s="183"/>
      <c r="GV82" s="183"/>
      <c r="GW82" s="183"/>
      <c r="GX82" s="183"/>
      <c r="GY82" s="183"/>
      <c r="GZ82" s="183"/>
      <c r="HA82" s="183"/>
      <c r="HB82" s="183"/>
      <c r="HC82" s="183"/>
      <c r="HD82" s="183"/>
      <c r="HE82" s="183"/>
      <c r="HF82" s="183"/>
      <c r="HG82" s="183"/>
      <c r="HH82" s="183"/>
      <c r="HI82" s="183"/>
      <c r="HJ82" s="183"/>
      <c r="HK82" s="183"/>
      <c r="HL82" s="183"/>
      <c r="HM82" s="183"/>
      <c r="HN82" s="183"/>
      <c r="HO82" s="183"/>
      <c r="HP82" s="183"/>
      <c r="HQ82" s="183"/>
      <c r="HR82" s="183"/>
      <c r="HS82" s="183"/>
      <c r="HT82" s="183"/>
      <c r="HU82" s="183"/>
    </row>
    <row r="83" spans="1:229" s="161" customFormat="1" ht="14.25" customHeight="1" x14ac:dyDescent="0.85">
      <c r="A83" s="158"/>
      <c r="B83" s="182"/>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83"/>
      <c r="DK83" s="183"/>
      <c r="DL83" s="183"/>
      <c r="DM83" s="183"/>
      <c r="DN83" s="183"/>
      <c r="DO83" s="183"/>
      <c r="DP83" s="183"/>
      <c r="DQ83" s="183"/>
      <c r="DR83" s="183"/>
      <c r="DS83" s="183"/>
      <c r="DT83" s="183"/>
      <c r="DU83" s="183"/>
      <c r="DV83" s="183"/>
      <c r="DW83" s="183"/>
      <c r="DX83" s="183"/>
      <c r="DY83" s="183"/>
      <c r="DZ83" s="183"/>
      <c r="EA83" s="183"/>
      <c r="EB83" s="183"/>
      <c r="EC83" s="183"/>
      <c r="ED83" s="183"/>
      <c r="EE83" s="183"/>
      <c r="EF83" s="183"/>
      <c r="EG83" s="183"/>
      <c r="EH83" s="183"/>
      <c r="EI83" s="183"/>
      <c r="EJ83" s="183"/>
      <c r="EK83" s="183"/>
      <c r="EL83" s="183"/>
      <c r="EM83" s="183"/>
      <c r="EN83" s="183"/>
      <c r="EO83" s="183"/>
      <c r="EP83" s="183"/>
      <c r="EQ83" s="183"/>
      <c r="ER83" s="183"/>
      <c r="ES83" s="183"/>
      <c r="ET83" s="183"/>
      <c r="EU83" s="183"/>
      <c r="EV83" s="183"/>
      <c r="EW83" s="183"/>
      <c r="EX83" s="183"/>
      <c r="EY83" s="183"/>
      <c r="EZ83" s="183"/>
      <c r="FA83" s="183"/>
      <c r="FB83" s="183"/>
      <c r="FC83" s="183"/>
      <c r="FD83" s="183"/>
      <c r="FE83" s="183"/>
      <c r="FF83" s="183"/>
      <c r="FG83" s="183"/>
      <c r="FH83" s="183"/>
      <c r="FI83" s="183"/>
      <c r="FJ83" s="183"/>
      <c r="FK83" s="183"/>
      <c r="FL83" s="183"/>
      <c r="FM83" s="183"/>
      <c r="FN83" s="183"/>
      <c r="FO83" s="183"/>
      <c r="FP83" s="183"/>
      <c r="FQ83" s="183"/>
      <c r="FR83" s="183"/>
      <c r="FS83" s="183"/>
      <c r="FT83" s="183"/>
      <c r="FU83" s="183"/>
      <c r="FV83" s="183"/>
      <c r="FW83" s="183"/>
      <c r="FX83" s="183"/>
      <c r="FY83" s="183"/>
      <c r="FZ83" s="183"/>
      <c r="GA83" s="183"/>
      <c r="GB83" s="183"/>
      <c r="GC83" s="183"/>
      <c r="GD83" s="183"/>
      <c r="GE83" s="183"/>
      <c r="GF83" s="183"/>
      <c r="GG83" s="183"/>
      <c r="GH83" s="183"/>
      <c r="GI83" s="183"/>
      <c r="GJ83" s="183"/>
      <c r="GK83" s="183"/>
      <c r="GL83" s="183"/>
      <c r="GM83" s="183"/>
      <c r="GN83" s="183"/>
      <c r="GO83" s="183"/>
      <c r="GP83" s="183"/>
      <c r="GQ83" s="183"/>
      <c r="GR83" s="183"/>
      <c r="GS83" s="183"/>
      <c r="GT83" s="183"/>
      <c r="GU83" s="183"/>
      <c r="GV83" s="183"/>
      <c r="GW83" s="183"/>
      <c r="GX83" s="183"/>
      <c r="GY83" s="183"/>
      <c r="GZ83" s="183"/>
      <c r="HA83" s="183"/>
      <c r="HB83" s="183"/>
      <c r="HC83" s="183"/>
      <c r="HD83" s="183"/>
      <c r="HE83" s="183"/>
      <c r="HF83" s="183"/>
      <c r="HG83" s="183"/>
      <c r="HH83" s="183"/>
      <c r="HI83" s="183"/>
      <c r="HJ83" s="183"/>
      <c r="HK83" s="183"/>
      <c r="HL83" s="183"/>
      <c r="HM83" s="183"/>
      <c r="HN83" s="183"/>
      <c r="HO83" s="183"/>
      <c r="HP83" s="183"/>
      <c r="HQ83" s="183"/>
      <c r="HR83" s="183"/>
      <c r="HS83" s="183"/>
      <c r="HT83" s="183"/>
      <c r="HU83" s="183"/>
    </row>
    <row r="84" spans="1:229" s="161" customFormat="1" ht="14.25" customHeight="1" x14ac:dyDescent="0.85">
      <c r="A84" s="158"/>
      <c r="B84" s="182"/>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c r="DV84" s="183"/>
      <c r="DW84" s="183"/>
      <c r="DX84" s="183"/>
      <c r="DY84" s="183"/>
      <c r="DZ84" s="183"/>
      <c r="EA84" s="183"/>
      <c r="EB84" s="183"/>
      <c r="EC84" s="183"/>
      <c r="ED84" s="183"/>
      <c r="EE84" s="183"/>
      <c r="EF84" s="183"/>
      <c r="EG84" s="183"/>
      <c r="EH84" s="183"/>
      <c r="EI84" s="183"/>
      <c r="EJ84" s="183"/>
      <c r="EK84" s="183"/>
      <c r="EL84" s="183"/>
      <c r="EM84" s="183"/>
      <c r="EN84" s="183"/>
      <c r="EO84" s="183"/>
      <c r="EP84" s="183"/>
      <c r="EQ84" s="183"/>
      <c r="ER84" s="183"/>
      <c r="ES84" s="183"/>
      <c r="ET84" s="183"/>
      <c r="EU84" s="183"/>
      <c r="EV84" s="183"/>
      <c r="EW84" s="183"/>
      <c r="EX84" s="183"/>
      <c r="EY84" s="183"/>
      <c r="EZ84" s="183"/>
      <c r="FA84" s="183"/>
      <c r="FB84" s="183"/>
      <c r="FC84" s="183"/>
      <c r="FD84" s="183"/>
      <c r="FE84" s="183"/>
      <c r="FF84" s="183"/>
      <c r="FG84" s="183"/>
      <c r="FH84" s="183"/>
      <c r="FI84" s="183"/>
      <c r="FJ84" s="183"/>
      <c r="FK84" s="183"/>
      <c r="FL84" s="183"/>
      <c r="FM84" s="183"/>
      <c r="FN84" s="183"/>
      <c r="FO84" s="183"/>
      <c r="FP84" s="183"/>
      <c r="FQ84" s="183"/>
      <c r="FR84" s="183"/>
      <c r="FS84" s="183"/>
      <c r="FT84" s="183"/>
      <c r="FU84" s="183"/>
      <c r="FV84" s="183"/>
      <c r="FW84" s="183"/>
      <c r="FX84" s="183"/>
      <c r="FY84" s="183"/>
      <c r="FZ84" s="183"/>
      <c r="GA84" s="183"/>
      <c r="GB84" s="183"/>
      <c r="GC84" s="183"/>
      <c r="GD84" s="183"/>
      <c r="GE84" s="183"/>
      <c r="GF84" s="183"/>
      <c r="GG84" s="183"/>
      <c r="GH84" s="183"/>
      <c r="GI84" s="183"/>
      <c r="GJ84" s="183"/>
      <c r="GK84" s="183"/>
      <c r="GL84" s="183"/>
      <c r="GM84" s="183"/>
      <c r="GN84" s="183"/>
      <c r="GO84" s="183"/>
      <c r="GP84" s="183"/>
      <c r="GQ84" s="183"/>
      <c r="GR84" s="183"/>
      <c r="GS84" s="183"/>
      <c r="GT84" s="183"/>
      <c r="GU84" s="183"/>
      <c r="GV84" s="183"/>
      <c r="GW84" s="183"/>
      <c r="GX84" s="183"/>
      <c r="GY84" s="183"/>
      <c r="GZ84" s="183"/>
      <c r="HA84" s="183"/>
      <c r="HB84" s="183"/>
      <c r="HC84" s="183"/>
      <c r="HD84" s="183"/>
      <c r="HE84" s="183"/>
      <c r="HF84" s="183"/>
      <c r="HG84" s="183"/>
      <c r="HH84" s="183"/>
      <c r="HI84" s="183"/>
      <c r="HJ84" s="183"/>
      <c r="HK84" s="183"/>
      <c r="HL84" s="183"/>
      <c r="HM84" s="183"/>
      <c r="HN84" s="183"/>
      <c r="HO84" s="183"/>
      <c r="HP84" s="183"/>
      <c r="HQ84" s="183"/>
      <c r="HR84" s="183"/>
      <c r="HS84" s="183"/>
      <c r="HT84" s="183"/>
      <c r="HU84" s="183"/>
    </row>
    <row r="85" spans="1:229" s="161" customFormat="1" ht="14.25" customHeight="1" x14ac:dyDescent="0.85">
      <c r="A85" s="158"/>
      <c r="B85" s="182"/>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83"/>
      <c r="DQ85" s="183"/>
      <c r="DR85" s="183"/>
      <c r="DS85" s="183"/>
      <c r="DT85" s="183"/>
      <c r="DU85" s="183"/>
      <c r="DV85" s="183"/>
      <c r="DW85" s="183"/>
      <c r="DX85" s="183"/>
      <c r="DY85" s="183"/>
      <c r="DZ85" s="183"/>
      <c r="EA85" s="183"/>
      <c r="EB85" s="183"/>
      <c r="EC85" s="183"/>
      <c r="ED85" s="183"/>
      <c r="EE85" s="183"/>
      <c r="EF85" s="183"/>
      <c r="EG85" s="183"/>
      <c r="EH85" s="183"/>
      <c r="EI85" s="183"/>
      <c r="EJ85" s="183"/>
      <c r="EK85" s="183"/>
      <c r="EL85" s="183"/>
      <c r="EM85" s="183"/>
      <c r="EN85" s="183"/>
      <c r="EO85" s="183"/>
      <c r="EP85" s="183"/>
      <c r="EQ85" s="183"/>
      <c r="ER85" s="183"/>
      <c r="ES85" s="183"/>
      <c r="ET85" s="183"/>
      <c r="EU85" s="183"/>
      <c r="EV85" s="183"/>
      <c r="EW85" s="183"/>
      <c r="EX85" s="183"/>
      <c r="EY85" s="183"/>
      <c r="EZ85" s="183"/>
      <c r="FA85" s="183"/>
      <c r="FB85" s="183"/>
      <c r="FC85" s="183"/>
      <c r="FD85" s="183"/>
      <c r="FE85" s="183"/>
      <c r="FF85" s="183"/>
      <c r="FG85" s="183"/>
      <c r="FH85" s="183"/>
      <c r="FI85" s="183"/>
      <c r="FJ85" s="183"/>
      <c r="FK85" s="183"/>
      <c r="FL85" s="183"/>
      <c r="FM85" s="183"/>
      <c r="FN85" s="183"/>
      <c r="FO85" s="183"/>
      <c r="FP85" s="183"/>
      <c r="FQ85" s="183"/>
      <c r="FR85" s="183"/>
      <c r="FS85" s="183"/>
      <c r="FT85" s="183"/>
      <c r="FU85" s="183"/>
      <c r="FV85" s="183"/>
      <c r="FW85" s="183"/>
      <c r="FX85" s="183"/>
      <c r="FY85" s="183"/>
      <c r="FZ85" s="183"/>
      <c r="GA85" s="183"/>
      <c r="GB85" s="183"/>
      <c r="GC85" s="183"/>
      <c r="GD85" s="183"/>
      <c r="GE85" s="183"/>
      <c r="GF85" s="183"/>
      <c r="GG85" s="183"/>
      <c r="GH85" s="183"/>
      <c r="GI85" s="183"/>
      <c r="GJ85" s="183"/>
      <c r="GK85" s="183"/>
      <c r="GL85" s="183"/>
      <c r="GM85" s="183"/>
      <c r="GN85" s="183"/>
      <c r="GO85" s="183"/>
      <c r="GP85" s="183"/>
      <c r="GQ85" s="183"/>
      <c r="GR85" s="183"/>
      <c r="GS85" s="183"/>
      <c r="GT85" s="183"/>
      <c r="GU85" s="183"/>
      <c r="GV85" s="183"/>
      <c r="GW85" s="183"/>
      <c r="GX85" s="183"/>
      <c r="GY85" s="183"/>
      <c r="GZ85" s="183"/>
      <c r="HA85" s="183"/>
      <c r="HB85" s="183"/>
      <c r="HC85" s="183"/>
      <c r="HD85" s="183"/>
      <c r="HE85" s="183"/>
      <c r="HF85" s="183"/>
      <c r="HG85" s="183"/>
      <c r="HH85" s="183"/>
      <c r="HI85" s="183"/>
      <c r="HJ85" s="183"/>
      <c r="HK85" s="183"/>
      <c r="HL85" s="183"/>
      <c r="HM85" s="183"/>
      <c r="HN85" s="183"/>
      <c r="HO85" s="183"/>
      <c r="HP85" s="183"/>
      <c r="HQ85" s="183"/>
      <c r="HR85" s="183"/>
      <c r="HS85" s="183"/>
      <c r="HT85" s="183"/>
      <c r="HU85" s="183"/>
    </row>
    <row r="86" spans="1:229" s="161" customFormat="1" ht="14.25" customHeight="1" x14ac:dyDescent="0.85">
      <c r="A86" s="158"/>
      <c r="B86" s="182"/>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c r="DV86" s="183"/>
      <c r="DW86" s="183"/>
      <c r="DX86" s="183"/>
      <c r="DY86" s="183"/>
      <c r="DZ86" s="183"/>
      <c r="EA86" s="183"/>
      <c r="EB86" s="183"/>
      <c r="EC86" s="183"/>
      <c r="ED86" s="183"/>
      <c r="EE86" s="183"/>
      <c r="EF86" s="183"/>
      <c r="EG86" s="183"/>
      <c r="EH86" s="183"/>
      <c r="EI86" s="183"/>
      <c r="EJ86" s="183"/>
      <c r="EK86" s="183"/>
      <c r="EL86" s="183"/>
      <c r="EM86" s="183"/>
      <c r="EN86" s="183"/>
      <c r="EO86" s="183"/>
      <c r="EP86" s="183"/>
      <c r="EQ86" s="183"/>
      <c r="ER86" s="183"/>
      <c r="ES86" s="183"/>
      <c r="ET86" s="183"/>
      <c r="EU86" s="183"/>
      <c r="EV86" s="183"/>
      <c r="EW86" s="183"/>
      <c r="EX86" s="183"/>
      <c r="EY86" s="183"/>
      <c r="EZ86" s="183"/>
      <c r="FA86" s="183"/>
      <c r="FB86" s="183"/>
      <c r="FC86" s="183"/>
      <c r="FD86" s="183"/>
      <c r="FE86" s="183"/>
      <c r="FF86" s="183"/>
      <c r="FG86" s="183"/>
      <c r="FH86" s="183"/>
      <c r="FI86" s="183"/>
      <c r="FJ86" s="183"/>
      <c r="FK86" s="183"/>
      <c r="FL86" s="183"/>
      <c r="FM86" s="183"/>
      <c r="FN86" s="183"/>
      <c r="FO86" s="183"/>
      <c r="FP86" s="183"/>
      <c r="FQ86" s="183"/>
      <c r="FR86" s="183"/>
      <c r="FS86" s="183"/>
      <c r="FT86" s="183"/>
      <c r="FU86" s="183"/>
      <c r="FV86" s="183"/>
      <c r="FW86" s="183"/>
      <c r="FX86" s="183"/>
      <c r="FY86" s="183"/>
      <c r="FZ86" s="183"/>
      <c r="GA86" s="183"/>
      <c r="GB86" s="183"/>
      <c r="GC86" s="183"/>
      <c r="GD86" s="183"/>
      <c r="GE86" s="183"/>
      <c r="GF86" s="183"/>
      <c r="GG86" s="183"/>
      <c r="GH86" s="183"/>
      <c r="GI86" s="183"/>
      <c r="GJ86" s="183"/>
      <c r="GK86" s="183"/>
      <c r="GL86" s="183"/>
      <c r="GM86" s="183"/>
      <c r="GN86" s="183"/>
      <c r="GO86" s="183"/>
      <c r="GP86" s="183"/>
      <c r="GQ86" s="183"/>
      <c r="GR86" s="183"/>
      <c r="GS86" s="183"/>
      <c r="GT86" s="183"/>
      <c r="GU86" s="183"/>
      <c r="GV86" s="183"/>
      <c r="GW86" s="183"/>
      <c r="GX86" s="183"/>
      <c r="GY86" s="183"/>
      <c r="GZ86" s="183"/>
      <c r="HA86" s="183"/>
      <c r="HB86" s="183"/>
      <c r="HC86" s="183"/>
      <c r="HD86" s="183"/>
      <c r="HE86" s="183"/>
      <c r="HF86" s="183"/>
      <c r="HG86" s="183"/>
      <c r="HH86" s="183"/>
      <c r="HI86" s="183"/>
      <c r="HJ86" s="183"/>
      <c r="HK86" s="183"/>
      <c r="HL86" s="183"/>
      <c r="HM86" s="183"/>
      <c r="HN86" s="183"/>
      <c r="HO86" s="183"/>
      <c r="HP86" s="183"/>
      <c r="HQ86" s="183"/>
      <c r="HR86" s="183"/>
      <c r="HS86" s="183"/>
      <c r="HT86" s="183"/>
      <c r="HU86" s="183"/>
    </row>
    <row r="87" spans="1:229" s="161" customFormat="1" ht="14.25" customHeight="1" x14ac:dyDescent="0.85">
      <c r="A87" s="158"/>
      <c r="B87" s="182"/>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83"/>
      <c r="DK87" s="183"/>
      <c r="DL87" s="183"/>
      <c r="DM87" s="183"/>
      <c r="DN87" s="183"/>
      <c r="DO87" s="183"/>
      <c r="DP87" s="183"/>
      <c r="DQ87" s="183"/>
      <c r="DR87" s="183"/>
      <c r="DS87" s="183"/>
      <c r="DT87" s="183"/>
      <c r="DU87" s="183"/>
      <c r="DV87" s="183"/>
      <c r="DW87" s="183"/>
      <c r="DX87" s="183"/>
      <c r="DY87" s="183"/>
      <c r="DZ87" s="183"/>
      <c r="EA87" s="183"/>
      <c r="EB87" s="183"/>
      <c r="EC87" s="183"/>
      <c r="ED87" s="183"/>
      <c r="EE87" s="183"/>
      <c r="EF87" s="183"/>
      <c r="EG87" s="183"/>
      <c r="EH87" s="183"/>
      <c r="EI87" s="183"/>
      <c r="EJ87" s="183"/>
      <c r="EK87" s="183"/>
      <c r="EL87" s="183"/>
      <c r="EM87" s="183"/>
      <c r="EN87" s="183"/>
      <c r="EO87" s="183"/>
      <c r="EP87" s="183"/>
      <c r="EQ87" s="183"/>
      <c r="ER87" s="183"/>
      <c r="ES87" s="183"/>
      <c r="ET87" s="183"/>
      <c r="EU87" s="183"/>
      <c r="EV87" s="183"/>
      <c r="EW87" s="183"/>
      <c r="EX87" s="183"/>
      <c r="EY87" s="183"/>
      <c r="EZ87" s="183"/>
      <c r="FA87" s="183"/>
      <c r="FB87" s="183"/>
      <c r="FC87" s="183"/>
      <c r="FD87" s="183"/>
      <c r="FE87" s="183"/>
      <c r="FF87" s="183"/>
      <c r="FG87" s="183"/>
      <c r="FH87" s="183"/>
      <c r="FI87" s="183"/>
      <c r="FJ87" s="183"/>
      <c r="FK87" s="183"/>
      <c r="FL87" s="183"/>
      <c r="FM87" s="183"/>
      <c r="FN87" s="183"/>
      <c r="FO87" s="183"/>
      <c r="FP87" s="183"/>
      <c r="FQ87" s="183"/>
      <c r="FR87" s="183"/>
      <c r="FS87" s="183"/>
      <c r="FT87" s="183"/>
      <c r="FU87" s="183"/>
      <c r="FV87" s="183"/>
      <c r="FW87" s="183"/>
      <c r="FX87" s="183"/>
      <c r="FY87" s="183"/>
      <c r="FZ87" s="183"/>
      <c r="GA87" s="183"/>
      <c r="GB87" s="183"/>
      <c r="GC87" s="183"/>
      <c r="GD87" s="183"/>
      <c r="GE87" s="183"/>
      <c r="GF87" s="183"/>
      <c r="GG87" s="183"/>
      <c r="GH87" s="183"/>
      <c r="GI87" s="183"/>
      <c r="GJ87" s="183"/>
      <c r="GK87" s="183"/>
      <c r="GL87" s="183"/>
      <c r="GM87" s="183"/>
      <c r="GN87" s="183"/>
      <c r="GO87" s="183"/>
      <c r="GP87" s="183"/>
      <c r="GQ87" s="183"/>
      <c r="GR87" s="183"/>
      <c r="GS87" s="183"/>
      <c r="GT87" s="183"/>
      <c r="GU87" s="183"/>
      <c r="GV87" s="183"/>
      <c r="GW87" s="183"/>
      <c r="GX87" s="183"/>
      <c r="GY87" s="183"/>
      <c r="GZ87" s="183"/>
      <c r="HA87" s="183"/>
      <c r="HB87" s="183"/>
      <c r="HC87" s="183"/>
      <c r="HD87" s="183"/>
      <c r="HE87" s="183"/>
      <c r="HF87" s="183"/>
      <c r="HG87" s="183"/>
      <c r="HH87" s="183"/>
      <c r="HI87" s="183"/>
      <c r="HJ87" s="183"/>
      <c r="HK87" s="183"/>
      <c r="HL87" s="183"/>
      <c r="HM87" s="183"/>
      <c r="HN87" s="183"/>
      <c r="HO87" s="183"/>
      <c r="HP87" s="183"/>
      <c r="HQ87" s="183"/>
      <c r="HR87" s="183"/>
      <c r="HS87" s="183"/>
      <c r="HT87" s="183"/>
      <c r="HU87" s="183"/>
    </row>
    <row r="88" spans="1:229" s="161" customFormat="1" ht="14.25" customHeight="1" x14ac:dyDescent="0.85">
      <c r="A88" s="158"/>
      <c r="B88" s="182"/>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3"/>
      <c r="CA88" s="183"/>
      <c r="CB88" s="183"/>
      <c r="CC88" s="183"/>
      <c r="CD88" s="183"/>
      <c r="CE88" s="183"/>
      <c r="CF88" s="183"/>
      <c r="CG88" s="183"/>
      <c r="CH88" s="183"/>
      <c r="CI88" s="183"/>
      <c r="CJ88" s="183"/>
      <c r="CK88" s="183"/>
      <c r="CL88" s="183"/>
      <c r="CM88" s="183"/>
      <c r="CN88" s="183"/>
      <c r="CO88" s="183"/>
      <c r="CP88" s="183"/>
      <c r="CQ88" s="183"/>
      <c r="CR88" s="183"/>
      <c r="CS88" s="183"/>
      <c r="CT88" s="183"/>
      <c r="CU88" s="183"/>
      <c r="CV88" s="183"/>
      <c r="CW88" s="183"/>
      <c r="CX88" s="183"/>
      <c r="CY88" s="183"/>
      <c r="CZ88" s="183"/>
      <c r="DA88" s="183"/>
      <c r="DB88" s="183"/>
      <c r="DC88" s="183"/>
      <c r="DD88" s="183"/>
      <c r="DE88" s="183"/>
      <c r="DF88" s="183"/>
      <c r="DG88" s="183"/>
      <c r="DH88" s="183"/>
      <c r="DI88" s="183"/>
      <c r="DJ88" s="183"/>
      <c r="DK88" s="183"/>
      <c r="DL88" s="183"/>
      <c r="DM88" s="183"/>
      <c r="DN88" s="183"/>
      <c r="DO88" s="183"/>
      <c r="DP88" s="183"/>
      <c r="DQ88" s="183"/>
      <c r="DR88" s="183"/>
      <c r="DS88" s="183"/>
      <c r="DT88" s="183"/>
      <c r="DU88" s="183"/>
      <c r="DV88" s="183"/>
      <c r="DW88" s="183"/>
      <c r="DX88" s="183"/>
      <c r="DY88" s="183"/>
      <c r="DZ88" s="183"/>
      <c r="EA88" s="183"/>
      <c r="EB88" s="183"/>
      <c r="EC88" s="183"/>
      <c r="ED88" s="183"/>
      <c r="EE88" s="183"/>
      <c r="EF88" s="183"/>
      <c r="EG88" s="183"/>
      <c r="EH88" s="183"/>
      <c r="EI88" s="183"/>
      <c r="EJ88" s="183"/>
      <c r="EK88" s="183"/>
      <c r="EL88" s="183"/>
      <c r="EM88" s="183"/>
      <c r="EN88" s="183"/>
      <c r="EO88" s="183"/>
      <c r="EP88" s="183"/>
      <c r="EQ88" s="183"/>
      <c r="ER88" s="183"/>
      <c r="ES88" s="183"/>
      <c r="ET88" s="183"/>
      <c r="EU88" s="183"/>
      <c r="EV88" s="183"/>
      <c r="EW88" s="183"/>
      <c r="EX88" s="183"/>
      <c r="EY88" s="183"/>
      <c r="EZ88" s="183"/>
      <c r="FA88" s="183"/>
      <c r="FB88" s="183"/>
      <c r="FC88" s="183"/>
      <c r="FD88" s="183"/>
      <c r="FE88" s="183"/>
      <c r="FF88" s="183"/>
      <c r="FG88" s="183"/>
      <c r="FH88" s="183"/>
      <c r="FI88" s="183"/>
      <c r="FJ88" s="183"/>
      <c r="FK88" s="183"/>
      <c r="FL88" s="183"/>
      <c r="FM88" s="183"/>
      <c r="FN88" s="183"/>
      <c r="FO88" s="183"/>
      <c r="FP88" s="183"/>
      <c r="FQ88" s="183"/>
      <c r="FR88" s="183"/>
      <c r="FS88" s="183"/>
      <c r="FT88" s="183"/>
      <c r="FU88" s="183"/>
      <c r="FV88" s="183"/>
      <c r="FW88" s="183"/>
      <c r="FX88" s="183"/>
      <c r="FY88" s="183"/>
      <c r="FZ88" s="183"/>
      <c r="GA88" s="183"/>
      <c r="GB88" s="183"/>
      <c r="GC88" s="183"/>
      <c r="GD88" s="183"/>
      <c r="GE88" s="183"/>
      <c r="GF88" s="183"/>
      <c r="GG88" s="183"/>
      <c r="GH88" s="183"/>
      <c r="GI88" s="183"/>
      <c r="GJ88" s="183"/>
      <c r="GK88" s="183"/>
      <c r="GL88" s="183"/>
      <c r="GM88" s="183"/>
      <c r="GN88" s="183"/>
      <c r="GO88" s="183"/>
      <c r="GP88" s="183"/>
      <c r="GQ88" s="183"/>
      <c r="GR88" s="183"/>
      <c r="GS88" s="183"/>
      <c r="GT88" s="183"/>
      <c r="GU88" s="183"/>
      <c r="GV88" s="183"/>
      <c r="GW88" s="183"/>
      <c r="GX88" s="183"/>
      <c r="GY88" s="183"/>
      <c r="GZ88" s="183"/>
      <c r="HA88" s="183"/>
      <c r="HB88" s="183"/>
      <c r="HC88" s="183"/>
      <c r="HD88" s="183"/>
      <c r="HE88" s="183"/>
      <c r="HF88" s="183"/>
      <c r="HG88" s="183"/>
      <c r="HH88" s="183"/>
      <c r="HI88" s="183"/>
      <c r="HJ88" s="183"/>
      <c r="HK88" s="183"/>
      <c r="HL88" s="183"/>
      <c r="HM88" s="183"/>
      <c r="HN88" s="183"/>
      <c r="HO88" s="183"/>
      <c r="HP88" s="183"/>
      <c r="HQ88" s="183"/>
      <c r="HR88" s="183"/>
      <c r="HS88" s="183"/>
      <c r="HT88" s="183"/>
      <c r="HU88" s="183"/>
    </row>
    <row r="89" spans="1:229" s="161" customFormat="1" ht="14.25" customHeight="1" x14ac:dyDescent="0.85">
      <c r="A89" s="158"/>
      <c r="B89" s="182"/>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c r="BR89" s="183"/>
      <c r="BS89" s="183"/>
      <c r="BT89" s="183"/>
      <c r="BU89" s="183"/>
      <c r="BV89" s="183"/>
      <c r="BW89" s="183"/>
      <c r="BX89" s="183"/>
      <c r="BY89" s="183"/>
      <c r="BZ89" s="183"/>
      <c r="CA89" s="183"/>
      <c r="CB89" s="183"/>
      <c r="CC89" s="183"/>
      <c r="CD89" s="183"/>
      <c r="CE89" s="183"/>
      <c r="CF89" s="183"/>
      <c r="CG89" s="183"/>
      <c r="CH89" s="183"/>
      <c r="CI89" s="183"/>
      <c r="CJ89" s="183"/>
      <c r="CK89" s="183"/>
      <c r="CL89" s="183"/>
      <c r="CM89" s="183"/>
      <c r="CN89" s="183"/>
      <c r="CO89" s="183"/>
      <c r="CP89" s="183"/>
      <c r="CQ89" s="183"/>
      <c r="CR89" s="183"/>
      <c r="CS89" s="183"/>
      <c r="CT89" s="183"/>
      <c r="CU89" s="183"/>
      <c r="CV89" s="183"/>
      <c r="CW89" s="183"/>
      <c r="CX89" s="183"/>
      <c r="CY89" s="183"/>
      <c r="CZ89" s="183"/>
      <c r="DA89" s="183"/>
      <c r="DB89" s="183"/>
      <c r="DC89" s="183"/>
      <c r="DD89" s="183"/>
      <c r="DE89" s="183"/>
      <c r="DF89" s="183"/>
      <c r="DG89" s="183"/>
      <c r="DH89" s="183"/>
      <c r="DI89" s="183"/>
      <c r="DJ89" s="183"/>
      <c r="DK89" s="183"/>
      <c r="DL89" s="183"/>
      <c r="DM89" s="183"/>
      <c r="DN89" s="183"/>
      <c r="DO89" s="183"/>
      <c r="DP89" s="183"/>
      <c r="DQ89" s="183"/>
      <c r="DR89" s="183"/>
      <c r="DS89" s="183"/>
      <c r="DT89" s="183"/>
      <c r="DU89" s="183"/>
      <c r="DV89" s="183"/>
      <c r="DW89" s="183"/>
      <c r="DX89" s="183"/>
      <c r="DY89" s="183"/>
      <c r="DZ89" s="183"/>
      <c r="EA89" s="183"/>
      <c r="EB89" s="183"/>
      <c r="EC89" s="183"/>
      <c r="ED89" s="183"/>
      <c r="EE89" s="183"/>
      <c r="EF89" s="183"/>
      <c r="EG89" s="183"/>
      <c r="EH89" s="183"/>
      <c r="EI89" s="183"/>
      <c r="EJ89" s="183"/>
      <c r="EK89" s="183"/>
      <c r="EL89" s="183"/>
      <c r="EM89" s="183"/>
      <c r="EN89" s="183"/>
      <c r="EO89" s="183"/>
      <c r="EP89" s="183"/>
      <c r="EQ89" s="183"/>
      <c r="ER89" s="183"/>
      <c r="ES89" s="183"/>
      <c r="ET89" s="183"/>
      <c r="EU89" s="183"/>
      <c r="EV89" s="183"/>
      <c r="EW89" s="183"/>
      <c r="EX89" s="183"/>
      <c r="EY89" s="183"/>
      <c r="EZ89" s="183"/>
      <c r="FA89" s="183"/>
      <c r="FB89" s="183"/>
      <c r="FC89" s="183"/>
      <c r="FD89" s="183"/>
      <c r="FE89" s="183"/>
      <c r="FF89" s="183"/>
      <c r="FG89" s="183"/>
      <c r="FH89" s="183"/>
      <c r="FI89" s="183"/>
      <c r="FJ89" s="183"/>
      <c r="FK89" s="183"/>
      <c r="FL89" s="183"/>
      <c r="FM89" s="183"/>
      <c r="FN89" s="183"/>
      <c r="FO89" s="183"/>
      <c r="FP89" s="183"/>
      <c r="FQ89" s="183"/>
      <c r="FR89" s="183"/>
      <c r="FS89" s="183"/>
      <c r="FT89" s="183"/>
      <c r="FU89" s="183"/>
      <c r="FV89" s="183"/>
      <c r="FW89" s="183"/>
      <c r="FX89" s="183"/>
      <c r="FY89" s="183"/>
      <c r="FZ89" s="183"/>
      <c r="GA89" s="183"/>
      <c r="GB89" s="183"/>
      <c r="GC89" s="183"/>
      <c r="GD89" s="183"/>
      <c r="GE89" s="183"/>
      <c r="GF89" s="183"/>
      <c r="GG89" s="183"/>
      <c r="GH89" s="183"/>
      <c r="GI89" s="183"/>
      <c r="GJ89" s="183"/>
      <c r="GK89" s="183"/>
      <c r="GL89" s="183"/>
      <c r="GM89" s="183"/>
      <c r="GN89" s="183"/>
      <c r="GO89" s="183"/>
      <c r="GP89" s="183"/>
      <c r="GQ89" s="183"/>
      <c r="GR89" s="183"/>
      <c r="GS89" s="183"/>
      <c r="GT89" s="183"/>
      <c r="GU89" s="183"/>
      <c r="GV89" s="183"/>
      <c r="GW89" s="183"/>
      <c r="GX89" s="183"/>
      <c r="GY89" s="183"/>
      <c r="GZ89" s="183"/>
      <c r="HA89" s="183"/>
      <c r="HB89" s="183"/>
      <c r="HC89" s="183"/>
      <c r="HD89" s="183"/>
      <c r="HE89" s="183"/>
      <c r="HF89" s="183"/>
      <c r="HG89" s="183"/>
      <c r="HH89" s="183"/>
      <c r="HI89" s="183"/>
      <c r="HJ89" s="183"/>
      <c r="HK89" s="183"/>
      <c r="HL89" s="183"/>
      <c r="HM89" s="183"/>
      <c r="HN89" s="183"/>
      <c r="HO89" s="183"/>
      <c r="HP89" s="183"/>
      <c r="HQ89" s="183"/>
      <c r="HR89" s="183"/>
      <c r="HS89" s="183"/>
      <c r="HT89" s="183"/>
      <c r="HU89" s="183"/>
    </row>
    <row r="90" spans="1:229" s="161" customFormat="1" ht="14.25" customHeight="1" x14ac:dyDescent="0.85">
      <c r="A90" s="158"/>
      <c r="B90" s="182"/>
      <c r="C90" s="183"/>
      <c r="D90" s="183"/>
      <c r="E90" s="183"/>
      <c r="F90" s="183"/>
      <c r="G90" s="183"/>
      <c r="H90" s="183"/>
      <c r="I90" s="183"/>
      <c r="J90" s="183"/>
      <c r="K90" s="183"/>
      <c r="L90" s="183"/>
      <c r="M90" s="183"/>
      <c r="N90" s="184" t="s">
        <v>16</v>
      </c>
      <c r="O90" s="184" t="s">
        <v>57</v>
      </c>
      <c r="P90" s="184">
        <v>1</v>
      </c>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c r="BR90" s="183"/>
      <c r="BS90" s="183"/>
      <c r="BT90" s="183"/>
      <c r="BU90" s="183"/>
      <c r="BV90" s="183"/>
      <c r="BW90" s="183"/>
      <c r="BX90" s="183"/>
      <c r="BY90" s="183"/>
      <c r="BZ90" s="183"/>
      <c r="CA90" s="183"/>
      <c r="CB90" s="183"/>
      <c r="CC90" s="183"/>
      <c r="CD90" s="183"/>
      <c r="CE90" s="183"/>
      <c r="CF90" s="183"/>
      <c r="CG90" s="183"/>
      <c r="CH90" s="183"/>
      <c r="CI90" s="183"/>
      <c r="CJ90" s="183"/>
      <c r="CK90" s="183"/>
      <c r="CL90" s="183"/>
      <c r="CM90" s="183"/>
      <c r="CN90" s="183"/>
      <c r="CO90" s="183"/>
      <c r="CP90" s="183"/>
      <c r="CQ90" s="183"/>
      <c r="CR90" s="183"/>
      <c r="CS90" s="183"/>
      <c r="CT90" s="183"/>
      <c r="CU90" s="183"/>
      <c r="CV90" s="183"/>
      <c r="CW90" s="183"/>
      <c r="CX90" s="183"/>
      <c r="CY90" s="183"/>
      <c r="CZ90" s="183"/>
      <c r="DA90" s="183"/>
      <c r="DB90" s="183"/>
      <c r="DC90" s="183"/>
      <c r="DD90" s="183"/>
      <c r="DE90" s="183"/>
      <c r="DF90" s="183"/>
      <c r="DG90" s="183"/>
      <c r="DH90" s="183"/>
      <c r="DI90" s="183"/>
      <c r="DJ90" s="183"/>
      <c r="DK90" s="183"/>
      <c r="DL90" s="183"/>
      <c r="DM90" s="183"/>
      <c r="DN90" s="183"/>
      <c r="DO90" s="183"/>
      <c r="DP90" s="183"/>
      <c r="DQ90" s="183"/>
      <c r="DR90" s="183"/>
      <c r="DS90" s="183"/>
      <c r="DT90" s="183"/>
      <c r="DU90" s="183"/>
      <c r="DV90" s="183"/>
      <c r="DW90" s="183"/>
      <c r="DX90" s="183"/>
      <c r="DY90" s="183"/>
      <c r="DZ90" s="183"/>
      <c r="EA90" s="183"/>
      <c r="EB90" s="183"/>
      <c r="EC90" s="183"/>
      <c r="ED90" s="183"/>
      <c r="EE90" s="183"/>
      <c r="EF90" s="183"/>
      <c r="EG90" s="183"/>
      <c r="EH90" s="183"/>
      <c r="EI90" s="183"/>
      <c r="EJ90" s="183"/>
      <c r="EK90" s="183"/>
      <c r="EL90" s="183"/>
      <c r="EM90" s="183"/>
      <c r="EN90" s="183"/>
      <c r="EO90" s="183"/>
      <c r="EP90" s="183"/>
      <c r="EQ90" s="183"/>
      <c r="ER90" s="183"/>
      <c r="ES90" s="183"/>
      <c r="ET90" s="183"/>
      <c r="EU90" s="183"/>
      <c r="EV90" s="183"/>
      <c r="EW90" s="183"/>
      <c r="EX90" s="183"/>
      <c r="EY90" s="183"/>
      <c r="EZ90" s="183"/>
      <c r="FA90" s="183"/>
      <c r="FB90" s="183"/>
      <c r="FC90" s="183"/>
      <c r="FD90" s="183"/>
      <c r="FE90" s="183"/>
      <c r="FF90" s="183"/>
      <c r="FG90" s="183"/>
      <c r="FH90" s="183"/>
      <c r="FI90" s="183"/>
      <c r="FJ90" s="183"/>
      <c r="FK90" s="183"/>
      <c r="FL90" s="183"/>
      <c r="FM90" s="183"/>
      <c r="FN90" s="183"/>
      <c r="FO90" s="183"/>
      <c r="FP90" s="183"/>
      <c r="FQ90" s="183"/>
      <c r="FR90" s="183"/>
      <c r="FS90" s="183"/>
      <c r="FT90" s="183"/>
      <c r="FU90" s="183"/>
      <c r="FV90" s="183"/>
      <c r="FW90" s="183"/>
      <c r="FX90" s="183"/>
      <c r="FY90" s="183"/>
      <c r="FZ90" s="183"/>
      <c r="GA90" s="183"/>
      <c r="GB90" s="183"/>
      <c r="GC90" s="183"/>
      <c r="GD90" s="183"/>
      <c r="GE90" s="183"/>
      <c r="GF90" s="183"/>
      <c r="GG90" s="183"/>
      <c r="GH90" s="183"/>
      <c r="GI90" s="183"/>
      <c r="GJ90" s="183"/>
      <c r="GK90" s="183"/>
      <c r="GL90" s="183"/>
      <c r="GM90" s="183"/>
      <c r="GN90" s="183"/>
      <c r="GO90" s="183"/>
      <c r="GP90" s="183"/>
      <c r="GQ90" s="183"/>
      <c r="GR90" s="183"/>
      <c r="GS90" s="183"/>
      <c r="GT90" s="183"/>
      <c r="GU90" s="183"/>
      <c r="GV90" s="183"/>
      <c r="GW90" s="183"/>
      <c r="GX90" s="183"/>
      <c r="GY90" s="183"/>
      <c r="GZ90" s="183"/>
      <c r="HA90" s="183"/>
      <c r="HB90" s="183"/>
      <c r="HC90" s="183"/>
      <c r="HD90" s="183"/>
      <c r="HE90" s="183"/>
      <c r="HF90" s="183"/>
      <c r="HG90" s="183"/>
      <c r="HH90" s="183"/>
      <c r="HI90" s="183"/>
      <c r="HJ90" s="183"/>
      <c r="HK90" s="183"/>
      <c r="HL90" s="183"/>
      <c r="HM90" s="183"/>
      <c r="HN90" s="183"/>
      <c r="HO90" s="183"/>
      <c r="HP90" s="183"/>
      <c r="HQ90" s="183"/>
      <c r="HR90" s="183"/>
      <c r="HS90" s="183"/>
      <c r="HT90" s="183"/>
      <c r="HU90" s="183"/>
    </row>
    <row r="91" spans="1:229" s="161" customFormat="1" ht="14.25" customHeight="1" x14ac:dyDescent="1">
      <c r="A91" s="158"/>
      <c r="B91" s="182"/>
      <c r="C91" s="183"/>
      <c r="D91" s="183"/>
      <c r="E91" s="183"/>
      <c r="F91" s="183"/>
      <c r="G91" s="183"/>
      <c r="H91" s="183"/>
      <c r="I91" s="183"/>
      <c r="J91" s="183"/>
      <c r="K91" s="183"/>
      <c r="L91" s="183"/>
      <c r="M91" s="183"/>
      <c r="N91" s="185" t="s">
        <v>50</v>
      </c>
      <c r="O91" s="184" t="s">
        <v>69</v>
      </c>
      <c r="P91" s="184">
        <v>2</v>
      </c>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3"/>
      <c r="CB91" s="183"/>
      <c r="CC91" s="183"/>
      <c r="CD91" s="183"/>
      <c r="CE91" s="183"/>
      <c r="CF91" s="183"/>
      <c r="CG91" s="183"/>
      <c r="CH91" s="183"/>
      <c r="CI91" s="183"/>
      <c r="CJ91" s="183"/>
      <c r="CK91" s="183"/>
      <c r="CL91" s="183"/>
      <c r="CM91" s="183"/>
      <c r="CN91" s="183"/>
      <c r="CO91" s="183"/>
      <c r="CP91" s="183"/>
      <c r="CQ91" s="183"/>
      <c r="CR91" s="183"/>
      <c r="CS91" s="183"/>
      <c r="CT91" s="183"/>
      <c r="CU91" s="183"/>
      <c r="CV91" s="183"/>
      <c r="CW91" s="183"/>
      <c r="CX91" s="183"/>
      <c r="CY91" s="183"/>
      <c r="CZ91" s="183"/>
      <c r="DA91" s="183"/>
      <c r="DB91" s="183"/>
      <c r="DC91" s="183"/>
      <c r="DD91" s="183"/>
      <c r="DE91" s="183"/>
      <c r="DF91" s="183"/>
      <c r="DG91" s="183"/>
      <c r="DH91" s="183"/>
      <c r="DI91" s="183"/>
      <c r="DJ91" s="183"/>
      <c r="DK91" s="183"/>
      <c r="DL91" s="183"/>
      <c r="DM91" s="183"/>
      <c r="DN91" s="183"/>
      <c r="DO91" s="183"/>
      <c r="DP91" s="183"/>
      <c r="DQ91" s="183"/>
      <c r="DR91" s="183"/>
      <c r="DS91" s="183"/>
      <c r="DT91" s="183"/>
      <c r="DU91" s="183"/>
      <c r="DV91" s="183"/>
      <c r="DW91" s="183"/>
      <c r="DX91" s="183"/>
      <c r="DY91" s="183"/>
      <c r="DZ91" s="183"/>
      <c r="EA91" s="183"/>
      <c r="EB91" s="183"/>
      <c r="EC91" s="183"/>
      <c r="ED91" s="183"/>
      <c r="EE91" s="183"/>
      <c r="EF91" s="183"/>
      <c r="EG91" s="183"/>
      <c r="EH91" s="183"/>
      <c r="EI91" s="183"/>
      <c r="EJ91" s="183"/>
      <c r="EK91" s="183"/>
      <c r="EL91" s="183"/>
      <c r="EM91" s="183"/>
      <c r="EN91" s="183"/>
      <c r="EO91" s="183"/>
      <c r="EP91" s="183"/>
      <c r="EQ91" s="183"/>
      <c r="ER91" s="183"/>
      <c r="ES91" s="183"/>
      <c r="ET91" s="183"/>
      <c r="EU91" s="183"/>
      <c r="EV91" s="183"/>
      <c r="EW91" s="183"/>
      <c r="EX91" s="183"/>
      <c r="EY91" s="183"/>
      <c r="EZ91" s="183"/>
      <c r="FA91" s="183"/>
      <c r="FB91" s="183"/>
      <c r="FC91" s="183"/>
      <c r="FD91" s="183"/>
      <c r="FE91" s="183"/>
      <c r="FF91" s="183"/>
      <c r="FG91" s="183"/>
      <c r="FH91" s="183"/>
      <c r="FI91" s="183"/>
      <c r="FJ91" s="183"/>
      <c r="FK91" s="183"/>
      <c r="FL91" s="183"/>
      <c r="FM91" s="183"/>
      <c r="FN91" s="183"/>
      <c r="FO91" s="183"/>
      <c r="FP91" s="183"/>
      <c r="FQ91" s="183"/>
      <c r="FR91" s="183"/>
      <c r="FS91" s="183"/>
      <c r="FT91" s="183"/>
      <c r="FU91" s="183"/>
      <c r="FV91" s="183"/>
      <c r="FW91" s="183"/>
      <c r="FX91" s="183"/>
      <c r="FY91" s="183"/>
      <c r="FZ91" s="183"/>
      <c r="GA91" s="183"/>
      <c r="GB91" s="183"/>
      <c r="GC91" s="183"/>
      <c r="GD91" s="183"/>
      <c r="GE91" s="183"/>
      <c r="GF91" s="183"/>
      <c r="GG91" s="183"/>
      <c r="GH91" s="183"/>
      <c r="GI91" s="183"/>
      <c r="GJ91" s="183"/>
      <c r="GK91" s="183"/>
      <c r="GL91" s="183"/>
      <c r="GM91" s="183"/>
      <c r="GN91" s="183"/>
      <c r="GO91" s="183"/>
      <c r="GP91" s="183"/>
      <c r="GQ91" s="183"/>
      <c r="GR91" s="183"/>
      <c r="GS91" s="183"/>
      <c r="GT91" s="183"/>
      <c r="GU91" s="183"/>
      <c r="GV91" s="183"/>
      <c r="GW91" s="183"/>
      <c r="GX91" s="183"/>
      <c r="GY91" s="183"/>
      <c r="GZ91" s="183"/>
      <c r="HA91" s="183"/>
      <c r="HB91" s="183"/>
      <c r="HC91" s="183"/>
      <c r="HD91" s="183"/>
      <c r="HE91" s="183"/>
      <c r="HF91" s="183"/>
      <c r="HG91" s="183"/>
      <c r="HH91" s="183"/>
      <c r="HI91" s="183"/>
      <c r="HJ91" s="183"/>
      <c r="HK91" s="183"/>
      <c r="HL91" s="183"/>
      <c r="HM91" s="183"/>
      <c r="HN91" s="183"/>
      <c r="HO91" s="183"/>
      <c r="HP91" s="183"/>
      <c r="HQ91" s="183"/>
      <c r="HR91" s="183"/>
      <c r="HS91" s="183"/>
      <c r="HT91" s="183"/>
      <c r="HU91" s="183"/>
    </row>
    <row r="92" spans="1:229" s="161" customFormat="1" ht="14.25" customHeight="1" x14ac:dyDescent="1">
      <c r="A92" s="158"/>
      <c r="B92" s="182"/>
      <c r="C92" s="183"/>
      <c r="D92" s="183"/>
      <c r="E92" s="183"/>
      <c r="F92" s="183"/>
      <c r="G92" s="183"/>
      <c r="H92" s="183"/>
      <c r="I92" s="183"/>
      <c r="J92" s="183"/>
      <c r="K92" s="183"/>
      <c r="L92" s="183"/>
      <c r="M92" s="183"/>
      <c r="N92" s="185" t="s">
        <v>49</v>
      </c>
      <c r="O92" s="184" t="s">
        <v>70</v>
      </c>
      <c r="P92" s="184">
        <v>3</v>
      </c>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3"/>
      <c r="CA92" s="183"/>
      <c r="CB92" s="183"/>
      <c r="CC92" s="183"/>
      <c r="CD92" s="183"/>
      <c r="CE92" s="183"/>
      <c r="CF92" s="183"/>
      <c r="CG92" s="183"/>
      <c r="CH92" s="183"/>
      <c r="CI92" s="183"/>
      <c r="CJ92" s="183"/>
      <c r="CK92" s="183"/>
      <c r="CL92" s="183"/>
      <c r="CM92" s="183"/>
      <c r="CN92" s="183"/>
      <c r="CO92" s="183"/>
      <c r="CP92" s="183"/>
      <c r="CQ92" s="183"/>
      <c r="CR92" s="183"/>
      <c r="CS92" s="183"/>
      <c r="CT92" s="183"/>
      <c r="CU92" s="183"/>
      <c r="CV92" s="183"/>
      <c r="CW92" s="183"/>
      <c r="CX92" s="183"/>
      <c r="CY92" s="183"/>
      <c r="CZ92" s="183"/>
      <c r="DA92" s="183"/>
      <c r="DB92" s="183"/>
      <c r="DC92" s="183"/>
      <c r="DD92" s="183"/>
      <c r="DE92" s="183"/>
      <c r="DF92" s="183"/>
      <c r="DG92" s="183"/>
      <c r="DH92" s="183"/>
      <c r="DI92" s="183"/>
      <c r="DJ92" s="183"/>
      <c r="DK92" s="183"/>
      <c r="DL92" s="183"/>
      <c r="DM92" s="183"/>
      <c r="DN92" s="183"/>
      <c r="DO92" s="183"/>
      <c r="DP92" s="183"/>
      <c r="DQ92" s="183"/>
      <c r="DR92" s="183"/>
      <c r="DS92" s="183"/>
      <c r="DT92" s="183"/>
      <c r="DU92" s="183"/>
      <c r="DV92" s="183"/>
      <c r="DW92" s="183"/>
      <c r="DX92" s="183"/>
      <c r="DY92" s="183"/>
      <c r="DZ92" s="183"/>
      <c r="EA92" s="183"/>
      <c r="EB92" s="183"/>
      <c r="EC92" s="183"/>
      <c r="ED92" s="183"/>
      <c r="EE92" s="183"/>
      <c r="EF92" s="183"/>
      <c r="EG92" s="183"/>
      <c r="EH92" s="183"/>
      <c r="EI92" s="183"/>
      <c r="EJ92" s="183"/>
      <c r="EK92" s="183"/>
      <c r="EL92" s="183"/>
      <c r="EM92" s="183"/>
      <c r="EN92" s="183"/>
      <c r="EO92" s="183"/>
      <c r="EP92" s="183"/>
      <c r="EQ92" s="183"/>
      <c r="ER92" s="183"/>
      <c r="ES92" s="183"/>
      <c r="ET92" s="183"/>
      <c r="EU92" s="183"/>
      <c r="EV92" s="183"/>
      <c r="EW92" s="183"/>
      <c r="EX92" s="183"/>
      <c r="EY92" s="183"/>
      <c r="EZ92" s="183"/>
      <c r="FA92" s="183"/>
      <c r="FB92" s="183"/>
      <c r="FC92" s="183"/>
      <c r="FD92" s="183"/>
      <c r="FE92" s="183"/>
      <c r="FF92" s="183"/>
      <c r="FG92" s="183"/>
      <c r="FH92" s="183"/>
      <c r="FI92" s="183"/>
      <c r="FJ92" s="183"/>
      <c r="FK92" s="183"/>
      <c r="FL92" s="183"/>
      <c r="FM92" s="183"/>
      <c r="FN92" s="183"/>
      <c r="FO92" s="183"/>
      <c r="FP92" s="183"/>
      <c r="FQ92" s="183"/>
      <c r="FR92" s="183"/>
      <c r="FS92" s="183"/>
      <c r="FT92" s="183"/>
      <c r="FU92" s="183"/>
      <c r="FV92" s="183"/>
      <c r="FW92" s="183"/>
      <c r="FX92" s="183"/>
      <c r="FY92" s="183"/>
      <c r="FZ92" s="183"/>
      <c r="GA92" s="183"/>
      <c r="GB92" s="183"/>
      <c r="GC92" s="183"/>
      <c r="GD92" s="183"/>
      <c r="GE92" s="183"/>
      <c r="GF92" s="183"/>
      <c r="GG92" s="183"/>
      <c r="GH92" s="183"/>
      <c r="GI92" s="183"/>
      <c r="GJ92" s="183"/>
      <c r="GK92" s="183"/>
      <c r="GL92" s="183"/>
      <c r="GM92" s="183"/>
      <c r="GN92" s="183"/>
      <c r="GO92" s="183"/>
      <c r="GP92" s="183"/>
      <c r="GQ92" s="183"/>
      <c r="GR92" s="183"/>
      <c r="GS92" s="183"/>
      <c r="GT92" s="183"/>
      <c r="GU92" s="183"/>
      <c r="GV92" s="183"/>
      <c r="GW92" s="183"/>
      <c r="GX92" s="183"/>
      <c r="GY92" s="183"/>
      <c r="GZ92" s="183"/>
      <c r="HA92" s="183"/>
      <c r="HB92" s="183"/>
      <c r="HC92" s="183"/>
      <c r="HD92" s="183"/>
      <c r="HE92" s="183"/>
      <c r="HF92" s="183"/>
      <c r="HG92" s="183"/>
      <c r="HH92" s="183"/>
      <c r="HI92" s="183"/>
      <c r="HJ92" s="183"/>
      <c r="HK92" s="183"/>
      <c r="HL92" s="183"/>
      <c r="HM92" s="183"/>
      <c r="HN92" s="183"/>
      <c r="HO92" s="183"/>
      <c r="HP92" s="183"/>
      <c r="HQ92" s="183"/>
      <c r="HR92" s="183"/>
      <c r="HS92" s="183"/>
      <c r="HT92" s="183"/>
      <c r="HU92" s="183"/>
    </row>
    <row r="93" spans="1:229" s="161" customFormat="1" ht="14.25" customHeight="1" x14ac:dyDescent="1">
      <c r="A93" s="158"/>
      <c r="B93" s="182"/>
      <c r="C93" s="183"/>
      <c r="D93" s="183"/>
      <c r="E93" s="183"/>
      <c r="F93" s="183"/>
      <c r="G93" s="183"/>
      <c r="H93" s="183"/>
      <c r="I93" s="183"/>
      <c r="J93" s="183"/>
      <c r="K93" s="183"/>
      <c r="L93" s="183"/>
      <c r="M93" s="183"/>
      <c r="N93" s="185" t="s">
        <v>51</v>
      </c>
      <c r="O93" s="184" t="s">
        <v>71</v>
      </c>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83"/>
      <c r="DK93" s="183"/>
      <c r="DL93" s="183"/>
      <c r="DM93" s="183"/>
      <c r="DN93" s="183"/>
      <c r="DO93" s="183"/>
      <c r="DP93" s="183"/>
      <c r="DQ93" s="183"/>
      <c r="DR93" s="183"/>
      <c r="DS93" s="183"/>
      <c r="DT93" s="183"/>
      <c r="DU93" s="183"/>
      <c r="DV93" s="183"/>
      <c r="DW93" s="183"/>
      <c r="DX93" s="183"/>
      <c r="DY93" s="183"/>
      <c r="DZ93" s="183"/>
      <c r="EA93" s="183"/>
      <c r="EB93" s="183"/>
      <c r="EC93" s="183"/>
      <c r="ED93" s="183"/>
      <c r="EE93" s="183"/>
      <c r="EF93" s="183"/>
      <c r="EG93" s="183"/>
      <c r="EH93" s="183"/>
      <c r="EI93" s="183"/>
      <c r="EJ93" s="183"/>
      <c r="EK93" s="183"/>
      <c r="EL93" s="183"/>
      <c r="EM93" s="183"/>
      <c r="EN93" s="183"/>
      <c r="EO93" s="183"/>
      <c r="EP93" s="183"/>
      <c r="EQ93" s="183"/>
      <c r="ER93" s="183"/>
      <c r="ES93" s="183"/>
      <c r="ET93" s="183"/>
      <c r="EU93" s="183"/>
      <c r="EV93" s="183"/>
      <c r="EW93" s="183"/>
      <c r="EX93" s="183"/>
      <c r="EY93" s="183"/>
      <c r="EZ93" s="183"/>
      <c r="FA93" s="183"/>
      <c r="FB93" s="183"/>
      <c r="FC93" s="183"/>
      <c r="FD93" s="183"/>
      <c r="FE93" s="183"/>
      <c r="FF93" s="183"/>
      <c r="FG93" s="183"/>
      <c r="FH93" s="183"/>
      <c r="FI93" s="183"/>
      <c r="FJ93" s="183"/>
      <c r="FK93" s="183"/>
      <c r="FL93" s="183"/>
      <c r="FM93" s="183"/>
      <c r="FN93" s="183"/>
      <c r="FO93" s="183"/>
      <c r="FP93" s="183"/>
      <c r="FQ93" s="183"/>
      <c r="FR93" s="183"/>
      <c r="FS93" s="183"/>
      <c r="FT93" s="183"/>
      <c r="FU93" s="183"/>
      <c r="FV93" s="183"/>
      <c r="FW93" s="183"/>
      <c r="FX93" s="183"/>
      <c r="FY93" s="183"/>
      <c r="FZ93" s="183"/>
      <c r="GA93" s="183"/>
      <c r="GB93" s="183"/>
      <c r="GC93" s="183"/>
      <c r="GD93" s="183"/>
      <c r="GE93" s="183"/>
      <c r="GF93" s="183"/>
      <c r="GG93" s="183"/>
      <c r="GH93" s="183"/>
      <c r="GI93" s="183"/>
      <c r="GJ93" s="183"/>
      <c r="GK93" s="183"/>
      <c r="GL93" s="183"/>
      <c r="GM93" s="183"/>
      <c r="GN93" s="183"/>
      <c r="GO93" s="183"/>
      <c r="GP93" s="183"/>
      <c r="GQ93" s="183"/>
      <c r="GR93" s="183"/>
      <c r="GS93" s="183"/>
      <c r="GT93" s="183"/>
      <c r="GU93" s="183"/>
      <c r="GV93" s="183"/>
      <c r="GW93" s="183"/>
      <c r="GX93" s="183"/>
      <c r="GY93" s="183"/>
      <c r="GZ93" s="183"/>
      <c r="HA93" s="183"/>
      <c r="HB93" s="183"/>
      <c r="HC93" s="183"/>
      <c r="HD93" s="183"/>
      <c r="HE93" s="183"/>
      <c r="HF93" s="183"/>
      <c r="HG93" s="183"/>
      <c r="HH93" s="183"/>
      <c r="HI93" s="183"/>
      <c r="HJ93" s="183"/>
      <c r="HK93" s="183"/>
      <c r="HL93" s="183"/>
      <c r="HM93" s="183"/>
      <c r="HN93" s="183"/>
      <c r="HO93" s="183"/>
      <c r="HP93" s="183"/>
      <c r="HQ93" s="183"/>
      <c r="HR93" s="183"/>
      <c r="HS93" s="183"/>
      <c r="HT93" s="183"/>
      <c r="HU93" s="183"/>
    </row>
    <row r="94" spans="1:229" s="161" customFormat="1" ht="14.25" customHeight="1" x14ac:dyDescent="0.85">
      <c r="A94" s="158"/>
      <c r="B94" s="182"/>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c r="DV94" s="183"/>
      <c r="DW94" s="183"/>
      <c r="DX94" s="183"/>
      <c r="DY94" s="183"/>
      <c r="DZ94" s="183"/>
      <c r="EA94" s="183"/>
      <c r="EB94" s="183"/>
      <c r="EC94" s="183"/>
      <c r="ED94" s="183"/>
      <c r="EE94" s="183"/>
      <c r="EF94" s="183"/>
      <c r="EG94" s="183"/>
      <c r="EH94" s="183"/>
      <c r="EI94" s="183"/>
      <c r="EJ94" s="183"/>
      <c r="EK94" s="183"/>
      <c r="EL94" s="183"/>
      <c r="EM94" s="183"/>
      <c r="EN94" s="183"/>
      <c r="EO94" s="183"/>
      <c r="EP94" s="183"/>
      <c r="EQ94" s="183"/>
      <c r="ER94" s="183"/>
      <c r="ES94" s="183"/>
      <c r="ET94" s="183"/>
      <c r="EU94" s="183"/>
      <c r="EV94" s="183"/>
      <c r="EW94" s="183"/>
      <c r="EX94" s="183"/>
      <c r="EY94" s="183"/>
      <c r="EZ94" s="183"/>
      <c r="FA94" s="183"/>
      <c r="FB94" s="183"/>
      <c r="FC94" s="183"/>
      <c r="FD94" s="183"/>
      <c r="FE94" s="183"/>
      <c r="FF94" s="183"/>
      <c r="FG94" s="183"/>
      <c r="FH94" s="183"/>
      <c r="FI94" s="183"/>
      <c r="FJ94" s="183"/>
      <c r="FK94" s="183"/>
      <c r="FL94" s="183"/>
      <c r="FM94" s="183"/>
      <c r="FN94" s="183"/>
      <c r="FO94" s="183"/>
      <c r="FP94" s="183"/>
      <c r="FQ94" s="183"/>
      <c r="FR94" s="183"/>
      <c r="FS94" s="183"/>
      <c r="FT94" s="183"/>
      <c r="FU94" s="183"/>
      <c r="FV94" s="183"/>
      <c r="FW94" s="183"/>
      <c r="FX94" s="183"/>
      <c r="FY94" s="183"/>
      <c r="FZ94" s="183"/>
      <c r="GA94" s="183"/>
      <c r="GB94" s="183"/>
      <c r="GC94" s="183"/>
      <c r="GD94" s="183"/>
      <c r="GE94" s="183"/>
      <c r="GF94" s="183"/>
      <c r="GG94" s="183"/>
      <c r="GH94" s="183"/>
      <c r="GI94" s="183"/>
      <c r="GJ94" s="183"/>
      <c r="GK94" s="183"/>
      <c r="GL94" s="183"/>
      <c r="GM94" s="183"/>
      <c r="GN94" s="183"/>
      <c r="GO94" s="183"/>
      <c r="GP94" s="183"/>
      <c r="GQ94" s="183"/>
      <c r="GR94" s="183"/>
      <c r="GS94" s="183"/>
      <c r="GT94" s="183"/>
      <c r="GU94" s="183"/>
      <c r="GV94" s="183"/>
      <c r="GW94" s="183"/>
      <c r="GX94" s="183"/>
      <c r="GY94" s="183"/>
      <c r="GZ94" s="183"/>
      <c r="HA94" s="183"/>
      <c r="HB94" s="183"/>
      <c r="HC94" s="183"/>
      <c r="HD94" s="183"/>
      <c r="HE94" s="183"/>
      <c r="HF94" s="183"/>
      <c r="HG94" s="183"/>
      <c r="HH94" s="183"/>
      <c r="HI94" s="183"/>
      <c r="HJ94" s="183"/>
      <c r="HK94" s="183"/>
      <c r="HL94" s="183"/>
      <c r="HM94" s="183"/>
      <c r="HN94" s="183"/>
      <c r="HO94" s="183"/>
      <c r="HP94" s="183"/>
      <c r="HQ94" s="183"/>
      <c r="HR94" s="183"/>
      <c r="HS94" s="183"/>
      <c r="HT94" s="183"/>
      <c r="HU94" s="183"/>
    </row>
    <row r="95" spans="1:229" s="161" customFormat="1" ht="14.25" customHeight="1" x14ac:dyDescent="0.85">
      <c r="A95" s="158"/>
      <c r="B95" s="182"/>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c r="BZ95" s="183"/>
      <c r="CA95" s="183"/>
      <c r="CB95" s="183"/>
      <c r="CC95" s="183"/>
      <c r="CD95" s="183"/>
      <c r="CE95" s="183"/>
      <c r="CF95" s="183"/>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DH95" s="183"/>
      <c r="DI95" s="183"/>
      <c r="DJ95" s="183"/>
      <c r="DK95" s="183"/>
      <c r="DL95" s="183"/>
      <c r="DM95" s="183"/>
      <c r="DN95" s="183"/>
      <c r="DO95" s="183"/>
      <c r="DP95" s="183"/>
      <c r="DQ95" s="183"/>
      <c r="DR95" s="183"/>
      <c r="DS95" s="183"/>
      <c r="DT95" s="183"/>
      <c r="DU95" s="183"/>
      <c r="DV95" s="183"/>
      <c r="DW95" s="183"/>
      <c r="DX95" s="183"/>
      <c r="DY95" s="183"/>
      <c r="DZ95" s="183"/>
      <c r="EA95" s="183"/>
      <c r="EB95" s="183"/>
      <c r="EC95" s="183"/>
      <c r="ED95" s="183"/>
      <c r="EE95" s="183"/>
      <c r="EF95" s="183"/>
      <c r="EG95" s="183"/>
      <c r="EH95" s="183"/>
      <c r="EI95" s="183"/>
      <c r="EJ95" s="183"/>
      <c r="EK95" s="183"/>
      <c r="EL95" s="183"/>
      <c r="EM95" s="183"/>
      <c r="EN95" s="183"/>
      <c r="EO95" s="183"/>
      <c r="EP95" s="183"/>
      <c r="EQ95" s="183"/>
      <c r="ER95" s="183"/>
      <c r="ES95" s="183"/>
      <c r="ET95" s="183"/>
      <c r="EU95" s="183"/>
      <c r="EV95" s="183"/>
      <c r="EW95" s="183"/>
      <c r="EX95" s="183"/>
      <c r="EY95" s="183"/>
      <c r="EZ95" s="183"/>
      <c r="FA95" s="183"/>
      <c r="FB95" s="183"/>
      <c r="FC95" s="183"/>
      <c r="FD95" s="183"/>
      <c r="FE95" s="183"/>
      <c r="FF95" s="183"/>
      <c r="FG95" s="183"/>
      <c r="FH95" s="183"/>
      <c r="FI95" s="183"/>
      <c r="FJ95" s="183"/>
      <c r="FK95" s="183"/>
      <c r="FL95" s="183"/>
      <c r="FM95" s="183"/>
      <c r="FN95" s="183"/>
      <c r="FO95" s="183"/>
      <c r="FP95" s="183"/>
      <c r="FQ95" s="183"/>
      <c r="FR95" s="183"/>
      <c r="FS95" s="183"/>
      <c r="FT95" s="183"/>
      <c r="FU95" s="183"/>
      <c r="FV95" s="183"/>
      <c r="FW95" s="183"/>
      <c r="FX95" s="183"/>
      <c r="FY95" s="183"/>
      <c r="FZ95" s="183"/>
      <c r="GA95" s="183"/>
      <c r="GB95" s="183"/>
      <c r="GC95" s="183"/>
      <c r="GD95" s="183"/>
      <c r="GE95" s="183"/>
      <c r="GF95" s="183"/>
      <c r="GG95" s="183"/>
      <c r="GH95" s="183"/>
      <c r="GI95" s="183"/>
      <c r="GJ95" s="183"/>
      <c r="GK95" s="183"/>
      <c r="GL95" s="183"/>
      <c r="GM95" s="183"/>
      <c r="GN95" s="183"/>
      <c r="GO95" s="183"/>
      <c r="GP95" s="183"/>
      <c r="GQ95" s="183"/>
      <c r="GR95" s="183"/>
      <c r="GS95" s="183"/>
      <c r="GT95" s="183"/>
      <c r="GU95" s="183"/>
      <c r="GV95" s="183"/>
      <c r="GW95" s="183"/>
      <c r="GX95" s="183"/>
      <c r="GY95" s="183"/>
      <c r="GZ95" s="183"/>
      <c r="HA95" s="183"/>
      <c r="HB95" s="183"/>
      <c r="HC95" s="183"/>
      <c r="HD95" s="183"/>
      <c r="HE95" s="183"/>
      <c r="HF95" s="183"/>
      <c r="HG95" s="183"/>
      <c r="HH95" s="183"/>
      <c r="HI95" s="183"/>
      <c r="HJ95" s="183"/>
      <c r="HK95" s="183"/>
      <c r="HL95" s="183"/>
      <c r="HM95" s="183"/>
      <c r="HN95" s="183"/>
      <c r="HO95" s="183"/>
      <c r="HP95" s="183"/>
      <c r="HQ95" s="183"/>
      <c r="HR95" s="183"/>
      <c r="HS95" s="183"/>
      <c r="HT95" s="183"/>
      <c r="HU95" s="183"/>
    </row>
    <row r="96" spans="1:229" s="161" customFormat="1" ht="14.25" customHeight="1" x14ac:dyDescent="0.85">
      <c r="A96" s="158"/>
      <c r="B96" s="182"/>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c r="BZ96" s="183"/>
      <c r="CA96" s="183"/>
      <c r="CB96" s="183"/>
      <c r="CC96" s="183"/>
      <c r="CD96" s="183"/>
      <c r="CE96" s="183"/>
      <c r="CF96" s="183"/>
      <c r="CG96" s="183"/>
      <c r="CH96" s="183"/>
      <c r="CI96" s="183"/>
      <c r="CJ96" s="183"/>
      <c r="CK96" s="183"/>
      <c r="CL96" s="183"/>
      <c r="CM96" s="183"/>
      <c r="CN96" s="183"/>
      <c r="CO96" s="183"/>
      <c r="CP96" s="183"/>
      <c r="CQ96" s="183"/>
      <c r="CR96" s="183"/>
      <c r="CS96" s="183"/>
      <c r="CT96" s="183"/>
      <c r="CU96" s="183"/>
      <c r="CV96" s="183"/>
      <c r="CW96" s="183"/>
      <c r="CX96" s="183"/>
      <c r="CY96" s="183"/>
      <c r="CZ96" s="183"/>
      <c r="DA96" s="183"/>
      <c r="DB96" s="183"/>
      <c r="DC96" s="183"/>
      <c r="DD96" s="183"/>
      <c r="DE96" s="183"/>
      <c r="DF96" s="183"/>
      <c r="DG96" s="183"/>
      <c r="DH96" s="183"/>
      <c r="DI96" s="183"/>
      <c r="DJ96" s="183"/>
      <c r="DK96" s="183"/>
      <c r="DL96" s="183"/>
      <c r="DM96" s="183"/>
      <c r="DN96" s="183"/>
      <c r="DO96" s="183"/>
      <c r="DP96" s="183"/>
      <c r="DQ96" s="183"/>
      <c r="DR96" s="183"/>
      <c r="DS96" s="183"/>
      <c r="DT96" s="183"/>
      <c r="DU96" s="183"/>
      <c r="DV96" s="183"/>
      <c r="DW96" s="183"/>
      <c r="DX96" s="183"/>
      <c r="DY96" s="183"/>
      <c r="DZ96" s="183"/>
      <c r="EA96" s="183"/>
      <c r="EB96" s="183"/>
      <c r="EC96" s="183"/>
      <c r="ED96" s="183"/>
      <c r="EE96" s="183"/>
      <c r="EF96" s="183"/>
      <c r="EG96" s="183"/>
      <c r="EH96" s="183"/>
      <c r="EI96" s="183"/>
      <c r="EJ96" s="183"/>
      <c r="EK96" s="183"/>
      <c r="EL96" s="183"/>
      <c r="EM96" s="183"/>
      <c r="EN96" s="183"/>
      <c r="EO96" s="183"/>
      <c r="EP96" s="183"/>
      <c r="EQ96" s="183"/>
      <c r="ER96" s="183"/>
      <c r="ES96" s="183"/>
      <c r="ET96" s="183"/>
      <c r="EU96" s="183"/>
      <c r="EV96" s="183"/>
      <c r="EW96" s="183"/>
      <c r="EX96" s="183"/>
      <c r="EY96" s="183"/>
      <c r="EZ96" s="183"/>
      <c r="FA96" s="183"/>
      <c r="FB96" s="183"/>
      <c r="FC96" s="183"/>
      <c r="FD96" s="183"/>
      <c r="FE96" s="183"/>
      <c r="FF96" s="183"/>
      <c r="FG96" s="183"/>
      <c r="FH96" s="183"/>
      <c r="FI96" s="183"/>
      <c r="FJ96" s="183"/>
      <c r="FK96" s="183"/>
      <c r="FL96" s="183"/>
      <c r="FM96" s="183"/>
      <c r="FN96" s="183"/>
      <c r="FO96" s="183"/>
      <c r="FP96" s="183"/>
      <c r="FQ96" s="183"/>
      <c r="FR96" s="183"/>
      <c r="FS96" s="183"/>
      <c r="FT96" s="183"/>
      <c r="FU96" s="183"/>
      <c r="FV96" s="183"/>
      <c r="FW96" s="183"/>
      <c r="FX96" s="183"/>
      <c r="FY96" s="183"/>
      <c r="FZ96" s="183"/>
      <c r="GA96" s="183"/>
      <c r="GB96" s="183"/>
      <c r="GC96" s="183"/>
      <c r="GD96" s="183"/>
      <c r="GE96" s="183"/>
      <c r="GF96" s="183"/>
      <c r="GG96" s="183"/>
      <c r="GH96" s="183"/>
      <c r="GI96" s="183"/>
      <c r="GJ96" s="183"/>
      <c r="GK96" s="183"/>
      <c r="GL96" s="183"/>
      <c r="GM96" s="183"/>
      <c r="GN96" s="183"/>
      <c r="GO96" s="183"/>
      <c r="GP96" s="183"/>
      <c r="GQ96" s="183"/>
      <c r="GR96" s="183"/>
      <c r="GS96" s="183"/>
      <c r="GT96" s="183"/>
      <c r="GU96" s="183"/>
      <c r="GV96" s="183"/>
      <c r="GW96" s="183"/>
      <c r="GX96" s="183"/>
      <c r="GY96" s="183"/>
      <c r="GZ96" s="183"/>
      <c r="HA96" s="183"/>
      <c r="HB96" s="183"/>
      <c r="HC96" s="183"/>
      <c r="HD96" s="183"/>
      <c r="HE96" s="183"/>
      <c r="HF96" s="183"/>
      <c r="HG96" s="183"/>
      <c r="HH96" s="183"/>
      <c r="HI96" s="183"/>
      <c r="HJ96" s="183"/>
      <c r="HK96" s="183"/>
      <c r="HL96" s="183"/>
      <c r="HM96" s="183"/>
      <c r="HN96" s="183"/>
      <c r="HO96" s="183"/>
      <c r="HP96" s="183"/>
      <c r="HQ96" s="183"/>
      <c r="HR96" s="183"/>
      <c r="HS96" s="183"/>
      <c r="HT96" s="183"/>
      <c r="HU96" s="183"/>
    </row>
    <row r="97" spans="1:229" s="161" customFormat="1" ht="14.25" customHeight="1" x14ac:dyDescent="0.85">
      <c r="A97" s="158"/>
      <c r="B97" s="182"/>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c r="BR97" s="183"/>
      <c r="BS97" s="183"/>
      <c r="BT97" s="183"/>
      <c r="BU97" s="183"/>
      <c r="BV97" s="183"/>
      <c r="BW97" s="183"/>
      <c r="BX97" s="183"/>
      <c r="BY97" s="183"/>
      <c r="BZ97" s="183"/>
      <c r="CA97" s="183"/>
      <c r="CB97" s="183"/>
      <c r="CC97" s="183"/>
      <c r="CD97" s="183"/>
      <c r="CE97" s="183"/>
      <c r="CF97" s="183"/>
      <c r="CG97" s="183"/>
      <c r="CH97" s="183"/>
      <c r="CI97" s="183"/>
      <c r="CJ97" s="183"/>
      <c r="CK97" s="183"/>
      <c r="CL97" s="183"/>
      <c r="CM97" s="183"/>
      <c r="CN97" s="183"/>
      <c r="CO97" s="183"/>
      <c r="CP97" s="183"/>
      <c r="CQ97" s="183"/>
      <c r="CR97" s="183"/>
      <c r="CS97" s="183"/>
      <c r="CT97" s="183"/>
      <c r="CU97" s="183"/>
      <c r="CV97" s="183"/>
      <c r="CW97" s="183"/>
      <c r="CX97" s="183"/>
      <c r="CY97" s="183"/>
      <c r="CZ97" s="183"/>
      <c r="DA97" s="183"/>
      <c r="DB97" s="183"/>
      <c r="DC97" s="183"/>
      <c r="DD97" s="183"/>
      <c r="DE97" s="183"/>
      <c r="DF97" s="183"/>
      <c r="DG97" s="183"/>
      <c r="DH97" s="183"/>
      <c r="DI97" s="183"/>
      <c r="DJ97" s="183"/>
      <c r="DK97" s="183"/>
      <c r="DL97" s="183"/>
      <c r="DM97" s="183"/>
      <c r="DN97" s="183"/>
      <c r="DO97" s="183"/>
      <c r="DP97" s="183"/>
      <c r="DQ97" s="183"/>
      <c r="DR97" s="183"/>
      <c r="DS97" s="183"/>
      <c r="DT97" s="183"/>
      <c r="DU97" s="183"/>
      <c r="DV97" s="183"/>
      <c r="DW97" s="183"/>
      <c r="DX97" s="183"/>
      <c r="DY97" s="183"/>
      <c r="DZ97" s="183"/>
      <c r="EA97" s="183"/>
      <c r="EB97" s="183"/>
      <c r="EC97" s="183"/>
      <c r="ED97" s="183"/>
      <c r="EE97" s="183"/>
      <c r="EF97" s="183"/>
      <c r="EG97" s="183"/>
      <c r="EH97" s="183"/>
      <c r="EI97" s="183"/>
      <c r="EJ97" s="183"/>
      <c r="EK97" s="183"/>
      <c r="EL97" s="183"/>
      <c r="EM97" s="183"/>
      <c r="EN97" s="183"/>
      <c r="EO97" s="183"/>
      <c r="EP97" s="183"/>
      <c r="EQ97" s="183"/>
      <c r="ER97" s="183"/>
      <c r="ES97" s="183"/>
      <c r="ET97" s="183"/>
      <c r="EU97" s="183"/>
      <c r="EV97" s="183"/>
      <c r="EW97" s="183"/>
      <c r="EX97" s="183"/>
      <c r="EY97" s="183"/>
      <c r="EZ97" s="183"/>
      <c r="FA97" s="183"/>
      <c r="FB97" s="183"/>
      <c r="FC97" s="183"/>
      <c r="FD97" s="183"/>
      <c r="FE97" s="183"/>
      <c r="FF97" s="183"/>
      <c r="FG97" s="183"/>
      <c r="FH97" s="183"/>
      <c r="FI97" s="183"/>
      <c r="FJ97" s="183"/>
      <c r="FK97" s="183"/>
      <c r="FL97" s="183"/>
      <c r="FM97" s="183"/>
      <c r="FN97" s="183"/>
      <c r="FO97" s="183"/>
      <c r="FP97" s="183"/>
      <c r="FQ97" s="183"/>
      <c r="FR97" s="183"/>
      <c r="FS97" s="183"/>
      <c r="FT97" s="183"/>
      <c r="FU97" s="183"/>
      <c r="FV97" s="183"/>
      <c r="FW97" s="183"/>
      <c r="FX97" s="183"/>
      <c r="FY97" s="183"/>
      <c r="FZ97" s="183"/>
      <c r="GA97" s="183"/>
      <c r="GB97" s="183"/>
      <c r="GC97" s="183"/>
      <c r="GD97" s="183"/>
      <c r="GE97" s="183"/>
      <c r="GF97" s="183"/>
      <c r="GG97" s="183"/>
      <c r="GH97" s="183"/>
      <c r="GI97" s="183"/>
      <c r="GJ97" s="183"/>
      <c r="GK97" s="183"/>
      <c r="GL97" s="183"/>
      <c r="GM97" s="183"/>
      <c r="GN97" s="183"/>
      <c r="GO97" s="183"/>
      <c r="GP97" s="183"/>
      <c r="GQ97" s="183"/>
      <c r="GR97" s="183"/>
      <c r="GS97" s="183"/>
      <c r="GT97" s="183"/>
      <c r="GU97" s="183"/>
      <c r="GV97" s="183"/>
      <c r="GW97" s="183"/>
      <c r="GX97" s="183"/>
      <c r="GY97" s="183"/>
      <c r="GZ97" s="183"/>
      <c r="HA97" s="183"/>
      <c r="HB97" s="183"/>
      <c r="HC97" s="183"/>
      <c r="HD97" s="183"/>
      <c r="HE97" s="183"/>
      <c r="HF97" s="183"/>
      <c r="HG97" s="183"/>
      <c r="HH97" s="183"/>
      <c r="HI97" s="183"/>
      <c r="HJ97" s="183"/>
      <c r="HK97" s="183"/>
      <c r="HL97" s="183"/>
      <c r="HM97" s="183"/>
      <c r="HN97" s="183"/>
      <c r="HO97" s="183"/>
      <c r="HP97" s="183"/>
      <c r="HQ97" s="183"/>
      <c r="HR97" s="183"/>
      <c r="HS97" s="183"/>
      <c r="HT97" s="183"/>
      <c r="HU97" s="183"/>
    </row>
    <row r="98" spans="1:229" s="161" customFormat="1" ht="14.25" customHeight="1" x14ac:dyDescent="0.85">
      <c r="A98" s="158"/>
      <c r="B98" s="182"/>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3"/>
      <c r="CA98" s="183"/>
      <c r="CB98" s="183"/>
      <c r="CC98" s="183"/>
      <c r="CD98" s="183"/>
      <c r="CE98" s="183"/>
      <c r="CF98" s="183"/>
      <c r="CG98" s="183"/>
      <c r="CH98" s="183"/>
      <c r="CI98" s="183"/>
      <c r="CJ98" s="183"/>
      <c r="CK98" s="183"/>
      <c r="CL98" s="183"/>
      <c r="CM98" s="183"/>
      <c r="CN98" s="183"/>
      <c r="CO98" s="183"/>
      <c r="CP98" s="183"/>
      <c r="CQ98" s="183"/>
      <c r="CR98" s="183"/>
      <c r="CS98" s="183"/>
      <c r="CT98" s="183"/>
      <c r="CU98" s="183"/>
      <c r="CV98" s="183"/>
      <c r="CW98" s="183"/>
      <c r="CX98" s="183"/>
      <c r="CY98" s="183"/>
      <c r="CZ98" s="183"/>
      <c r="DA98" s="183"/>
      <c r="DB98" s="183"/>
      <c r="DC98" s="183"/>
      <c r="DD98" s="183"/>
      <c r="DE98" s="183"/>
      <c r="DF98" s="183"/>
      <c r="DG98" s="183"/>
      <c r="DH98" s="183"/>
      <c r="DI98" s="183"/>
      <c r="DJ98" s="183"/>
      <c r="DK98" s="183"/>
      <c r="DL98" s="183"/>
      <c r="DM98" s="183"/>
      <c r="DN98" s="183"/>
      <c r="DO98" s="183"/>
      <c r="DP98" s="183"/>
      <c r="DQ98" s="183"/>
      <c r="DR98" s="183"/>
      <c r="DS98" s="183"/>
      <c r="DT98" s="183"/>
      <c r="DU98" s="183"/>
      <c r="DV98" s="183"/>
      <c r="DW98" s="183"/>
      <c r="DX98" s="183"/>
      <c r="DY98" s="183"/>
      <c r="DZ98" s="183"/>
      <c r="EA98" s="183"/>
      <c r="EB98" s="183"/>
      <c r="EC98" s="183"/>
      <c r="ED98" s="183"/>
      <c r="EE98" s="183"/>
      <c r="EF98" s="183"/>
      <c r="EG98" s="183"/>
      <c r="EH98" s="183"/>
      <c r="EI98" s="183"/>
      <c r="EJ98" s="183"/>
      <c r="EK98" s="183"/>
      <c r="EL98" s="183"/>
      <c r="EM98" s="183"/>
      <c r="EN98" s="183"/>
      <c r="EO98" s="183"/>
      <c r="EP98" s="183"/>
      <c r="EQ98" s="183"/>
      <c r="ER98" s="183"/>
      <c r="ES98" s="183"/>
      <c r="ET98" s="183"/>
      <c r="EU98" s="183"/>
      <c r="EV98" s="183"/>
      <c r="EW98" s="183"/>
      <c r="EX98" s="183"/>
      <c r="EY98" s="183"/>
      <c r="EZ98" s="183"/>
      <c r="FA98" s="183"/>
      <c r="FB98" s="183"/>
      <c r="FC98" s="183"/>
      <c r="FD98" s="183"/>
      <c r="FE98" s="183"/>
      <c r="FF98" s="183"/>
      <c r="FG98" s="183"/>
      <c r="FH98" s="183"/>
      <c r="FI98" s="183"/>
      <c r="FJ98" s="183"/>
      <c r="FK98" s="183"/>
      <c r="FL98" s="183"/>
      <c r="FM98" s="183"/>
      <c r="FN98" s="183"/>
      <c r="FO98" s="183"/>
      <c r="FP98" s="183"/>
      <c r="FQ98" s="183"/>
      <c r="FR98" s="183"/>
      <c r="FS98" s="183"/>
      <c r="FT98" s="183"/>
      <c r="FU98" s="183"/>
      <c r="FV98" s="183"/>
      <c r="FW98" s="183"/>
      <c r="FX98" s="183"/>
      <c r="FY98" s="183"/>
      <c r="FZ98" s="183"/>
      <c r="GA98" s="183"/>
      <c r="GB98" s="183"/>
      <c r="GC98" s="183"/>
      <c r="GD98" s="183"/>
      <c r="GE98" s="183"/>
      <c r="GF98" s="183"/>
      <c r="GG98" s="183"/>
      <c r="GH98" s="183"/>
      <c r="GI98" s="183"/>
      <c r="GJ98" s="183"/>
      <c r="GK98" s="183"/>
      <c r="GL98" s="183"/>
      <c r="GM98" s="183"/>
      <c r="GN98" s="183"/>
      <c r="GO98" s="183"/>
      <c r="GP98" s="183"/>
      <c r="GQ98" s="183"/>
      <c r="GR98" s="183"/>
      <c r="GS98" s="183"/>
      <c r="GT98" s="183"/>
      <c r="GU98" s="183"/>
      <c r="GV98" s="183"/>
      <c r="GW98" s="183"/>
      <c r="GX98" s="183"/>
      <c r="GY98" s="183"/>
      <c r="GZ98" s="183"/>
      <c r="HA98" s="183"/>
      <c r="HB98" s="183"/>
      <c r="HC98" s="183"/>
      <c r="HD98" s="183"/>
      <c r="HE98" s="183"/>
      <c r="HF98" s="183"/>
      <c r="HG98" s="183"/>
      <c r="HH98" s="183"/>
      <c r="HI98" s="183"/>
      <c r="HJ98" s="183"/>
      <c r="HK98" s="183"/>
      <c r="HL98" s="183"/>
      <c r="HM98" s="183"/>
      <c r="HN98" s="183"/>
      <c r="HO98" s="183"/>
      <c r="HP98" s="183"/>
      <c r="HQ98" s="183"/>
      <c r="HR98" s="183"/>
      <c r="HS98" s="183"/>
      <c r="HT98" s="183"/>
      <c r="HU98" s="183"/>
    </row>
    <row r="99" spans="1:229" s="161" customFormat="1" ht="14.25" customHeight="1" x14ac:dyDescent="0.85">
      <c r="A99" s="158"/>
      <c r="B99" s="182"/>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83"/>
      <c r="DK99" s="183"/>
      <c r="DL99" s="183"/>
      <c r="DM99" s="183"/>
      <c r="DN99" s="183"/>
      <c r="DO99" s="183"/>
      <c r="DP99" s="183"/>
      <c r="DQ99" s="183"/>
      <c r="DR99" s="183"/>
      <c r="DS99" s="183"/>
      <c r="DT99" s="183"/>
      <c r="DU99" s="183"/>
      <c r="DV99" s="183"/>
      <c r="DW99" s="183"/>
      <c r="DX99" s="183"/>
      <c r="DY99" s="183"/>
      <c r="DZ99" s="183"/>
      <c r="EA99" s="183"/>
      <c r="EB99" s="183"/>
      <c r="EC99" s="183"/>
      <c r="ED99" s="183"/>
      <c r="EE99" s="183"/>
      <c r="EF99" s="183"/>
      <c r="EG99" s="183"/>
      <c r="EH99" s="183"/>
      <c r="EI99" s="183"/>
      <c r="EJ99" s="183"/>
      <c r="EK99" s="183"/>
      <c r="EL99" s="183"/>
      <c r="EM99" s="183"/>
      <c r="EN99" s="183"/>
      <c r="EO99" s="183"/>
      <c r="EP99" s="183"/>
      <c r="EQ99" s="183"/>
      <c r="ER99" s="183"/>
      <c r="ES99" s="183"/>
      <c r="ET99" s="183"/>
      <c r="EU99" s="183"/>
      <c r="EV99" s="183"/>
      <c r="EW99" s="183"/>
      <c r="EX99" s="183"/>
      <c r="EY99" s="183"/>
      <c r="EZ99" s="183"/>
      <c r="FA99" s="183"/>
      <c r="FB99" s="183"/>
      <c r="FC99" s="183"/>
      <c r="FD99" s="183"/>
      <c r="FE99" s="183"/>
      <c r="FF99" s="183"/>
      <c r="FG99" s="183"/>
      <c r="FH99" s="183"/>
      <c r="FI99" s="183"/>
      <c r="FJ99" s="183"/>
      <c r="FK99" s="183"/>
      <c r="FL99" s="183"/>
      <c r="FM99" s="183"/>
      <c r="FN99" s="183"/>
      <c r="FO99" s="183"/>
      <c r="FP99" s="183"/>
      <c r="FQ99" s="183"/>
      <c r="FR99" s="183"/>
      <c r="FS99" s="183"/>
      <c r="FT99" s="183"/>
      <c r="FU99" s="183"/>
      <c r="FV99" s="183"/>
      <c r="FW99" s="183"/>
      <c r="FX99" s="183"/>
      <c r="FY99" s="183"/>
      <c r="FZ99" s="183"/>
      <c r="GA99" s="183"/>
      <c r="GB99" s="183"/>
      <c r="GC99" s="183"/>
      <c r="GD99" s="183"/>
      <c r="GE99" s="183"/>
      <c r="GF99" s="183"/>
      <c r="GG99" s="183"/>
      <c r="GH99" s="183"/>
      <c r="GI99" s="183"/>
      <c r="GJ99" s="183"/>
      <c r="GK99" s="183"/>
      <c r="GL99" s="183"/>
      <c r="GM99" s="183"/>
      <c r="GN99" s="183"/>
      <c r="GO99" s="183"/>
      <c r="GP99" s="183"/>
      <c r="GQ99" s="183"/>
      <c r="GR99" s="183"/>
      <c r="GS99" s="183"/>
      <c r="GT99" s="183"/>
      <c r="GU99" s="183"/>
      <c r="GV99" s="183"/>
      <c r="GW99" s="183"/>
      <c r="GX99" s="183"/>
      <c r="GY99" s="183"/>
      <c r="GZ99" s="183"/>
      <c r="HA99" s="183"/>
      <c r="HB99" s="183"/>
      <c r="HC99" s="183"/>
      <c r="HD99" s="183"/>
      <c r="HE99" s="183"/>
      <c r="HF99" s="183"/>
      <c r="HG99" s="183"/>
      <c r="HH99" s="183"/>
      <c r="HI99" s="183"/>
      <c r="HJ99" s="183"/>
      <c r="HK99" s="183"/>
      <c r="HL99" s="183"/>
      <c r="HM99" s="183"/>
      <c r="HN99" s="183"/>
      <c r="HO99" s="183"/>
      <c r="HP99" s="183"/>
      <c r="HQ99" s="183"/>
      <c r="HR99" s="183"/>
      <c r="HS99" s="183"/>
      <c r="HT99" s="183"/>
      <c r="HU99" s="183"/>
    </row>
    <row r="100" spans="1:229" s="161" customFormat="1" ht="14.25" customHeight="1" x14ac:dyDescent="0.85">
      <c r="A100" s="158"/>
      <c r="B100" s="182"/>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c r="CE100" s="183"/>
      <c r="CF100" s="183"/>
      <c r="CG100" s="183"/>
      <c r="CH100" s="183"/>
      <c r="CI100" s="183"/>
      <c r="CJ100" s="183"/>
      <c r="CK100" s="183"/>
      <c r="CL100" s="183"/>
      <c r="CM100" s="183"/>
      <c r="CN100" s="183"/>
      <c r="CO100" s="183"/>
      <c r="CP100" s="183"/>
      <c r="CQ100" s="183"/>
      <c r="CR100" s="183"/>
      <c r="CS100" s="183"/>
      <c r="CT100" s="183"/>
      <c r="CU100" s="183"/>
      <c r="CV100" s="183"/>
      <c r="CW100" s="183"/>
      <c r="CX100" s="183"/>
      <c r="CY100" s="183"/>
      <c r="CZ100" s="183"/>
      <c r="DA100" s="183"/>
      <c r="DB100" s="183"/>
      <c r="DC100" s="183"/>
      <c r="DD100" s="183"/>
      <c r="DE100" s="183"/>
      <c r="DF100" s="183"/>
      <c r="DG100" s="183"/>
      <c r="DH100" s="183"/>
      <c r="DI100" s="183"/>
      <c r="DJ100" s="183"/>
      <c r="DK100" s="183"/>
      <c r="DL100" s="183"/>
      <c r="DM100" s="183"/>
      <c r="DN100" s="183"/>
      <c r="DO100" s="183"/>
      <c r="DP100" s="183"/>
      <c r="DQ100" s="183"/>
      <c r="DR100" s="183"/>
      <c r="DS100" s="183"/>
      <c r="DT100" s="183"/>
      <c r="DU100" s="183"/>
      <c r="DV100" s="183"/>
      <c r="DW100" s="183"/>
      <c r="DX100" s="183"/>
      <c r="DY100" s="183"/>
      <c r="DZ100" s="183"/>
      <c r="EA100" s="183"/>
      <c r="EB100" s="183"/>
      <c r="EC100" s="183"/>
      <c r="ED100" s="183"/>
      <c r="EE100" s="183"/>
      <c r="EF100" s="183"/>
      <c r="EG100" s="183"/>
      <c r="EH100" s="183"/>
      <c r="EI100" s="183"/>
      <c r="EJ100" s="183"/>
      <c r="EK100" s="183"/>
      <c r="EL100" s="183"/>
      <c r="EM100" s="183"/>
      <c r="EN100" s="183"/>
      <c r="EO100" s="183"/>
      <c r="EP100" s="183"/>
      <c r="EQ100" s="183"/>
      <c r="ER100" s="183"/>
      <c r="ES100" s="183"/>
      <c r="ET100" s="183"/>
      <c r="EU100" s="183"/>
      <c r="EV100" s="183"/>
      <c r="EW100" s="183"/>
      <c r="EX100" s="183"/>
      <c r="EY100" s="183"/>
      <c r="EZ100" s="183"/>
      <c r="FA100" s="183"/>
      <c r="FB100" s="183"/>
      <c r="FC100" s="183"/>
      <c r="FD100" s="183"/>
      <c r="FE100" s="183"/>
      <c r="FF100" s="183"/>
      <c r="FG100" s="183"/>
      <c r="FH100" s="183"/>
      <c r="FI100" s="183"/>
      <c r="FJ100" s="183"/>
      <c r="FK100" s="183"/>
      <c r="FL100" s="183"/>
      <c r="FM100" s="183"/>
      <c r="FN100" s="183"/>
      <c r="FO100" s="183"/>
      <c r="FP100" s="183"/>
      <c r="FQ100" s="183"/>
      <c r="FR100" s="183"/>
      <c r="FS100" s="183"/>
      <c r="FT100" s="183"/>
      <c r="FU100" s="183"/>
      <c r="FV100" s="183"/>
      <c r="FW100" s="183"/>
      <c r="FX100" s="183"/>
      <c r="FY100" s="183"/>
      <c r="FZ100" s="183"/>
      <c r="GA100" s="183"/>
      <c r="GB100" s="183"/>
      <c r="GC100" s="183"/>
      <c r="GD100" s="183"/>
      <c r="GE100" s="183"/>
      <c r="GF100" s="183"/>
      <c r="GG100" s="183"/>
      <c r="GH100" s="183"/>
      <c r="GI100" s="183"/>
      <c r="GJ100" s="183"/>
      <c r="GK100" s="183"/>
      <c r="GL100" s="183"/>
      <c r="GM100" s="183"/>
      <c r="GN100" s="183"/>
      <c r="GO100" s="183"/>
      <c r="GP100" s="183"/>
      <c r="GQ100" s="183"/>
      <c r="GR100" s="183"/>
      <c r="GS100" s="183"/>
      <c r="GT100" s="183"/>
      <c r="GU100" s="183"/>
      <c r="GV100" s="183"/>
      <c r="GW100" s="183"/>
      <c r="GX100" s="183"/>
      <c r="GY100" s="183"/>
      <c r="GZ100" s="183"/>
      <c r="HA100" s="183"/>
      <c r="HB100" s="183"/>
      <c r="HC100" s="183"/>
      <c r="HD100" s="183"/>
      <c r="HE100" s="183"/>
      <c r="HF100" s="183"/>
      <c r="HG100" s="183"/>
      <c r="HH100" s="183"/>
      <c r="HI100" s="183"/>
      <c r="HJ100" s="183"/>
      <c r="HK100" s="183"/>
      <c r="HL100" s="183"/>
      <c r="HM100" s="183"/>
      <c r="HN100" s="183"/>
      <c r="HO100" s="183"/>
      <c r="HP100" s="183"/>
      <c r="HQ100" s="183"/>
      <c r="HR100" s="183"/>
      <c r="HS100" s="183"/>
      <c r="HT100" s="183"/>
      <c r="HU100" s="183"/>
    </row>
    <row r="101" spans="1:229" s="161" customFormat="1" ht="14.25" customHeight="1" x14ac:dyDescent="0.85">
      <c r="A101" s="158"/>
      <c r="B101" s="182"/>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c r="CE101" s="183"/>
      <c r="CF101" s="183"/>
      <c r="CG101" s="183"/>
      <c r="CH101" s="183"/>
      <c r="CI101" s="183"/>
      <c r="CJ101" s="183"/>
      <c r="CK101" s="183"/>
      <c r="CL101" s="183"/>
      <c r="CM101" s="183"/>
      <c r="CN101" s="183"/>
      <c r="CO101" s="183"/>
      <c r="CP101" s="183"/>
      <c r="CQ101" s="183"/>
      <c r="CR101" s="183"/>
      <c r="CS101" s="183"/>
      <c r="CT101" s="183"/>
      <c r="CU101" s="183"/>
      <c r="CV101" s="183"/>
      <c r="CW101" s="183"/>
      <c r="CX101" s="183"/>
      <c r="CY101" s="183"/>
      <c r="CZ101" s="183"/>
      <c r="DA101" s="183"/>
      <c r="DB101" s="183"/>
      <c r="DC101" s="183"/>
      <c r="DD101" s="183"/>
      <c r="DE101" s="183"/>
      <c r="DF101" s="183"/>
      <c r="DG101" s="183"/>
      <c r="DH101" s="183"/>
      <c r="DI101" s="183"/>
      <c r="DJ101" s="183"/>
      <c r="DK101" s="183"/>
      <c r="DL101" s="183"/>
      <c r="DM101" s="183"/>
      <c r="DN101" s="183"/>
      <c r="DO101" s="183"/>
      <c r="DP101" s="183"/>
      <c r="DQ101" s="183"/>
      <c r="DR101" s="183"/>
      <c r="DS101" s="183"/>
      <c r="DT101" s="183"/>
      <c r="DU101" s="183"/>
      <c r="DV101" s="183"/>
      <c r="DW101" s="183"/>
      <c r="DX101" s="183"/>
      <c r="DY101" s="183"/>
      <c r="DZ101" s="183"/>
      <c r="EA101" s="183"/>
      <c r="EB101" s="183"/>
      <c r="EC101" s="183"/>
      <c r="ED101" s="183"/>
      <c r="EE101" s="183"/>
      <c r="EF101" s="183"/>
      <c r="EG101" s="183"/>
      <c r="EH101" s="183"/>
      <c r="EI101" s="183"/>
      <c r="EJ101" s="183"/>
      <c r="EK101" s="183"/>
      <c r="EL101" s="183"/>
      <c r="EM101" s="183"/>
      <c r="EN101" s="183"/>
      <c r="EO101" s="183"/>
      <c r="EP101" s="183"/>
      <c r="EQ101" s="183"/>
      <c r="ER101" s="183"/>
      <c r="ES101" s="183"/>
      <c r="ET101" s="183"/>
      <c r="EU101" s="183"/>
      <c r="EV101" s="183"/>
      <c r="EW101" s="183"/>
      <c r="EX101" s="183"/>
      <c r="EY101" s="183"/>
      <c r="EZ101" s="183"/>
      <c r="FA101" s="183"/>
      <c r="FB101" s="183"/>
      <c r="FC101" s="183"/>
      <c r="FD101" s="183"/>
      <c r="FE101" s="183"/>
      <c r="FF101" s="183"/>
      <c r="FG101" s="183"/>
      <c r="FH101" s="183"/>
      <c r="FI101" s="183"/>
      <c r="FJ101" s="183"/>
      <c r="FK101" s="183"/>
      <c r="FL101" s="183"/>
      <c r="FM101" s="183"/>
      <c r="FN101" s="183"/>
      <c r="FO101" s="183"/>
      <c r="FP101" s="183"/>
      <c r="FQ101" s="183"/>
      <c r="FR101" s="183"/>
      <c r="FS101" s="183"/>
      <c r="FT101" s="183"/>
      <c r="FU101" s="183"/>
      <c r="FV101" s="183"/>
      <c r="FW101" s="183"/>
      <c r="FX101" s="183"/>
      <c r="FY101" s="183"/>
      <c r="FZ101" s="183"/>
      <c r="GA101" s="183"/>
      <c r="GB101" s="183"/>
      <c r="GC101" s="183"/>
      <c r="GD101" s="183"/>
      <c r="GE101" s="183"/>
      <c r="GF101" s="183"/>
      <c r="GG101" s="183"/>
      <c r="GH101" s="183"/>
      <c r="GI101" s="183"/>
      <c r="GJ101" s="183"/>
      <c r="GK101" s="183"/>
      <c r="GL101" s="183"/>
      <c r="GM101" s="183"/>
      <c r="GN101" s="183"/>
      <c r="GO101" s="183"/>
      <c r="GP101" s="183"/>
      <c r="GQ101" s="183"/>
      <c r="GR101" s="183"/>
      <c r="GS101" s="183"/>
      <c r="GT101" s="183"/>
      <c r="GU101" s="183"/>
      <c r="GV101" s="183"/>
      <c r="GW101" s="183"/>
      <c r="GX101" s="183"/>
      <c r="GY101" s="183"/>
      <c r="GZ101" s="183"/>
      <c r="HA101" s="183"/>
      <c r="HB101" s="183"/>
      <c r="HC101" s="183"/>
      <c r="HD101" s="183"/>
      <c r="HE101" s="183"/>
      <c r="HF101" s="183"/>
      <c r="HG101" s="183"/>
      <c r="HH101" s="183"/>
      <c r="HI101" s="183"/>
      <c r="HJ101" s="183"/>
      <c r="HK101" s="183"/>
      <c r="HL101" s="183"/>
      <c r="HM101" s="183"/>
      <c r="HN101" s="183"/>
      <c r="HO101" s="183"/>
      <c r="HP101" s="183"/>
      <c r="HQ101" s="183"/>
      <c r="HR101" s="183"/>
      <c r="HS101" s="183"/>
      <c r="HT101" s="183"/>
      <c r="HU101" s="183"/>
    </row>
    <row r="102" spans="1:229" s="161" customFormat="1" ht="14.25" customHeight="1" x14ac:dyDescent="0.85">
      <c r="A102" s="158"/>
      <c r="B102" s="182"/>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c r="EI102" s="183"/>
      <c r="EJ102" s="183"/>
      <c r="EK102" s="183"/>
      <c r="EL102" s="183"/>
      <c r="EM102" s="183"/>
      <c r="EN102" s="183"/>
      <c r="EO102" s="183"/>
      <c r="EP102" s="183"/>
      <c r="EQ102" s="183"/>
      <c r="ER102" s="183"/>
      <c r="ES102" s="183"/>
      <c r="ET102" s="183"/>
      <c r="EU102" s="183"/>
      <c r="EV102" s="183"/>
      <c r="EW102" s="183"/>
      <c r="EX102" s="183"/>
      <c r="EY102" s="183"/>
      <c r="EZ102" s="183"/>
      <c r="FA102" s="183"/>
      <c r="FB102" s="183"/>
      <c r="FC102" s="183"/>
      <c r="FD102" s="183"/>
      <c r="FE102" s="183"/>
      <c r="FF102" s="183"/>
      <c r="FG102" s="183"/>
      <c r="FH102" s="183"/>
      <c r="FI102" s="183"/>
      <c r="FJ102" s="183"/>
      <c r="FK102" s="183"/>
      <c r="FL102" s="183"/>
      <c r="FM102" s="183"/>
      <c r="FN102" s="183"/>
      <c r="FO102" s="183"/>
      <c r="FP102" s="183"/>
      <c r="FQ102" s="183"/>
      <c r="FR102" s="183"/>
      <c r="FS102" s="183"/>
      <c r="FT102" s="183"/>
      <c r="FU102" s="183"/>
      <c r="FV102" s="183"/>
      <c r="FW102" s="183"/>
      <c r="FX102" s="183"/>
      <c r="FY102" s="183"/>
      <c r="FZ102" s="183"/>
      <c r="GA102" s="183"/>
      <c r="GB102" s="183"/>
      <c r="GC102" s="183"/>
      <c r="GD102" s="183"/>
      <c r="GE102" s="183"/>
      <c r="GF102" s="183"/>
      <c r="GG102" s="183"/>
      <c r="GH102" s="183"/>
      <c r="GI102" s="183"/>
      <c r="GJ102" s="183"/>
      <c r="GK102" s="183"/>
      <c r="GL102" s="183"/>
      <c r="GM102" s="183"/>
      <c r="GN102" s="183"/>
      <c r="GO102" s="183"/>
      <c r="GP102" s="183"/>
      <c r="GQ102" s="183"/>
      <c r="GR102" s="183"/>
      <c r="GS102" s="183"/>
      <c r="GT102" s="183"/>
      <c r="GU102" s="183"/>
      <c r="GV102" s="183"/>
      <c r="GW102" s="183"/>
      <c r="GX102" s="183"/>
      <c r="GY102" s="183"/>
      <c r="GZ102" s="183"/>
      <c r="HA102" s="183"/>
      <c r="HB102" s="183"/>
      <c r="HC102" s="183"/>
      <c r="HD102" s="183"/>
      <c r="HE102" s="183"/>
      <c r="HF102" s="183"/>
      <c r="HG102" s="183"/>
      <c r="HH102" s="183"/>
      <c r="HI102" s="183"/>
      <c r="HJ102" s="183"/>
      <c r="HK102" s="183"/>
      <c r="HL102" s="183"/>
      <c r="HM102" s="183"/>
      <c r="HN102" s="183"/>
      <c r="HO102" s="183"/>
      <c r="HP102" s="183"/>
      <c r="HQ102" s="183"/>
      <c r="HR102" s="183"/>
      <c r="HS102" s="183"/>
      <c r="HT102" s="183"/>
      <c r="HU102" s="183"/>
    </row>
    <row r="103" spans="1:229" s="161" customFormat="1" ht="14.25" customHeight="1" x14ac:dyDescent="0.85">
      <c r="A103" s="158"/>
      <c r="B103" s="182"/>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c r="DV103" s="183"/>
      <c r="DW103" s="183"/>
      <c r="DX103" s="183"/>
      <c r="DY103" s="183"/>
      <c r="DZ103" s="183"/>
      <c r="EA103" s="183"/>
      <c r="EB103" s="183"/>
      <c r="EC103" s="183"/>
      <c r="ED103" s="183"/>
      <c r="EE103" s="183"/>
      <c r="EF103" s="183"/>
      <c r="EG103" s="183"/>
      <c r="EH103" s="183"/>
      <c r="EI103" s="183"/>
      <c r="EJ103" s="183"/>
      <c r="EK103" s="183"/>
      <c r="EL103" s="183"/>
      <c r="EM103" s="183"/>
      <c r="EN103" s="183"/>
      <c r="EO103" s="183"/>
      <c r="EP103" s="183"/>
      <c r="EQ103" s="183"/>
      <c r="ER103" s="183"/>
      <c r="ES103" s="183"/>
      <c r="ET103" s="183"/>
      <c r="EU103" s="183"/>
      <c r="EV103" s="183"/>
      <c r="EW103" s="183"/>
      <c r="EX103" s="183"/>
      <c r="EY103" s="183"/>
      <c r="EZ103" s="183"/>
      <c r="FA103" s="183"/>
      <c r="FB103" s="183"/>
      <c r="FC103" s="183"/>
      <c r="FD103" s="183"/>
      <c r="FE103" s="183"/>
      <c r="FF103" s="183"/>
      <c r="FG103" s="183"/>
      <c r="FH103" s="183"/>
      <c r="FI103" s="183"/>
      <c r="FJ103" s="183"/>
      <c r="FK103" s="183"/>
      <c r="FL103" s="183"/>
      <c r="FM103" s="183"/>
      <c r="FN103" s="183"/>
      <c r="FO103" s="183"/>
      <c r="FP103" s="183"/>
      <c r="FQ103" s="183"/>
      <c r="FR103" s="183"/>
      <c r="FS103" s="183"/>
      <c r="FT103" s="183"/>
      <c r="FU103" s="183"/>
      <c r="FV103" s="183"/>
      <c r="FW103" s="183"/>
      <c r="FX103" s="183"/>
      <c r="FY103" s="183"/>
      <c r="FZ103" s="183"/>
      <c r="GA103" s="183"/>
      <c r="GB103" s="183"/>
      <c r="GC103" s="183"/>
      <c r="GD103" s="183"/>
      <c r="GE103" s="183"/>
      <c r="GF103" s="183"/>
      <c r="GG103" s="183"/>
      <c r="GH103" s="183"/>
      <c r="GI103" s="183"/>
      <c r="GJ103" s="183"/>
      <c r="GK103" s="183"/>
      <c r="GL103" s="183"/>
      <c r="GM103" s="183"/>
      <c r="GN103" s="183"/>
      <c r="GO103" s="183"/>
      <c r="GP103" s="183"/>
      <c r="GQ103" s="183"/>
      <c r="GR103" s="183"/>
      <c r="GS103" s="183"/>
      <c r="GT103" s="183"/>
      <c r="GU103" s="183"/>
      <c r="GV103" s="183"/>
      <c r="GW103" s="183"/>
      <c r="GX103" s="183"/>
      <c r="GY103" s="183"/>
      <c r="GZ103" s="183"/>
      <c r="HA103" s="183"/>
      <c r="HB103" s="183"/>
      <c r="HC103" s="183"/>
      <c r="HD103" s="183"/>
      <c r="HE103" s="183"/>
      <c r="HF103" s="183"/>
      <c r="HG103" s="183"/>
      <c r="HH103" s="183"/>
      <c r="HI103" s="183"/>
      <c r="HJ103" s="183"/>
      <c r="HK103" s="183"/>
      <c r="HL103" s="183"/>
      <c r="HM103" s="183"/>
      <c r="HN103" s="183"/>
      <c r="HO103" s="183"/>
      <c r="HP103" s="183"/>
      <c r="HQ103" s="183"/>
      <c r="HR103" s="183"/>
      <c r="HS103" s="183"/>
      <c r="HT103" s="183"/>
      <c r="HU103" s="183"/>
    </row>
    <row r="104" spans="1:229" s="161" customFormat="1" ht="14.25" customHeight="1" x14ac:dyDescent="0.85">
      <c r="A104" s="158"/>
      <c r="B104" s="182"/>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3"/>
      <c r="BQ104" s="183"/>
      <c r="BR104" s="183"/>
      <c r="BS104" s="183"/>
      <c r="BT104" s="183"/>
      <c r="BU104" s="183"/>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A104" s="183"/>
      <c r="DB104" s="183"/>
      <c r="DC104" s="183"/>
      <c r="DD104" s="183"/>
      <c r="DE104" s="183"/>
      <c r="DF104" s="183"/>
      <c r="DG104" s="183"/>
      <c r="DH104" s="183"/>
      <c r="DI104" s="183"/>
      <c r="DJ104" s="183"/>
      <c r="DK104" s="183"/>
      <c r="DL104" s="183"/>
      <c r="DM104" s="183"/>
      <c r="DN104" s="183"/>
      <c r="DO104" s="183"/>
      <c r="DP104" s="183"/>
      <c r="DQ104" s="183"/>
      <c r="DR104" s="183"/>
      <c r="DS104" s="183"/>
      <c r="DT104" s="183"/>
      <c r="DU104" s="183"/>
      <c r="DV104" s="183"/>
      <c r="DW104" s="183"/>
      <c r="DX104" s="183"/>
      <c r="DY104" s="183"/>
      <c r="DZ104" s="183"/>
      <c r="EA104" s="183"/>
      <c r="EB104" s="183"/>
      <c r="EC104" s="183"/>
      <c r="ED104" s="183"/>
      <c r="EE104" s="183"/>
      <c r="EF104" s="183"/>
      <c r="EG104" s="183"/>
      <c r="EH104" s="183"/>
      <c r="EI104" s="183"/>
      <c r="EJ104" s="183"/>
      <c r="EK104" s="183"/>
      <c r="EL104" s="183"/>
      <c r="EM104" s="183"/>
      <c r="EN104" s="183"/>
      <c r="EO104" s="183"/>
      <c r="EP104" s="183"/>
      <c r="EQ104" s="183"/>
      <c r="ER104" s="183"/>
      <c r="ES104" s="183"/>
      <c r="ET104" s="183"/>
      <c r="EU104" s="183"/>
      <c r="EV104" s="183"/>
      <c r="EW104" s="183"/>
      <c r="EX104" s="183"/>
      <c r="EY104" s="183"/>
      <c r="EZ104" s="183"/>
      <c r="FA104" s="183"/>
      <c r="FB104" s="183"/>
      <c r="FC104" s="183"/>
      <c r="FD104" s="183"/>
      <c r="FE104" s="183"/>
      <c r="FF104" s="183"/>
      <c r="FG104" s="183"/>
      <c r="FH104" s="183"/>
      <c r="FI104" s="183"/>
      <c r="FJ104" s="183"/>
      <c r="FK104" s="183"/>
      <c r="FL104" s="183"/>
      <c r="FM104" s="183"/>
      <c r="FN104" s="183"/>
      <c r="FO104" s="183"/>
      <c r="FP104" s="183"/>
      <c r="FQ104" s="183"/>
      <c r="FR104" s="183"/>
      <c r="FS104" s="183"/>
      <c r="FT104" s="183"/>
      <c r="FU104" s="183"/>
      <c r="FV104" s="183"/>
      <c r="FW104" s="183"/>
      <c r="FX104" s="183"/>
      <c r="FY104" s="183"/>
      <c r="FZ104" s="183"/>
      <c r="GA104" s="183"/>
      <c r="GB104" s="183"/>
      <c r="GC104" s="183"/>
      <c r="GD104" s="183"/>
      <c r="GE104" s="183"/>
      <c r="GF104" s="183"/>
      <c r="GG104" s="183"/>
      <c r="GH104" s="183"/>
      <c r="GI104" s="183"/>
      <c r="GJ104" s="183"/>
      <c r="GK104" s="183"/>
      <c r="GL104" s="183"/>
      <c r="GM104" s="183"/>
      <c r="GN104" s="183"/>
      <c r="GO104" s="183"/>
      <c r="GP104" s="183"/>
      <c r="GQ104" s="183"/>
      <c r="GR104" s="183"/>
      <c r="GS104" s="183"/>
      <c r="GT104" s="183"/>
      <c r="GU104" s="183"/>
      <c r="GV104" s="183"/>
      <c r="GW104" s="183"/>
      <c r="GX104" s="183"/>
      <c r="GY104" s="183"/>
      <c r="GZ104" s="183"/>
      <c r="HA104" s="183"/>
      <c r="HB104" s="183"/>
      <c r="HC104" s="183"/>
      <c r="HD104" s="183"/>
      <c r="HE104" s="183"/>
      <c r="HF104" s="183"/>
      <c r="HG104" s="183"/>
      <c r="HH104" s="183"/>
      <c r="HI104" s="183"/>
      <c r="HJ104" s="183"/>
      <c r="HK104" s="183"/>
      <c r="HL104" s="183"/>
      <c r="HM104" s="183"/>
      <c r="HN104" s="183"/>
      <c r="HO104" s="183"/>
      <c r="HP104" s="183"/>
      <c r="HQ104" s="183"/>
      <c r="HR104" s="183"/>
      <c r="HS104" s="183"/>
      <c r="HT104" s="183"/>
      <c r="HU104" s="183"/>
    </row>
    <row r="105" spans="1:229" s="161" customFormat="1" ht="14.25" customHeight="1" x14ac:dyDescent="0.85">
      <c r="A105" s="158"/>
      <c r="B105" s="182"/>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3"/>
      <c r="BQ105" s="183"/>
      <c r="BR105" s="183"/>
      <c r="BS105" s="183"/>
      <c r="BT105" s="183"/>
      <c r="BU105" s="183"/>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A105" s="183"/>
      <c r="DB105" s="183"/>
      <c r="DC105" s="183"/>
      <c r="DD105" s="183"/>
      <c r="DE105" s="183"/>
      <c r="DF105" s="183"/>
      <c r="DG105" s="183"/>
      <c r="DH105" s="183"/>
      <c r="DI105" s="183"/>
      <c r="DJ105" s="183"/>
      <c r="DK105" s="183"/>
      <c r="DL105" s="183"/>
      <c r="DM105" s="183"/>
      <c r="DN105" s="183"/>
      <c r="DO105" s="183"/>
      <c r="DP105" s="183"/>
      <c r="DQ105" s="183"/>
      <c r="DR105" s="183"/>
      <c r="DS105" s="183"/>
      <c r="DT105" s="183"/>
      <c r="DU105" s="183"/>
      <c r="DV105" s="183"/>
      <c r="DW105" s="183"/>
      <c r="DX105" s="183"/>
      <c r="DY105" s="183"/>
      <c r="DZ105" s="183"/>
      <c r="EA105" s="183"/>
      <c r="EB105" s="183"/>
      <c r="EC105" s="183"/>
      <c r="ED105" s="183"/>
      <c r="EE105" s="183"/>
      <c r="EF105" s="183"/>
      <c r="EG105" s="183"/>
      <c r="EH105" s="183"/>
      <c r="EI105" s="183"/>
      <c r="EJ105" s="183"/>
      <c r="EK105" s="183"/>
      <c r="EL105" s="183"/>
      <c r="EM105" s="183"/>
      <c r="EN105" s="183"/>
      <c r="EO105" s="183"/>
      <c r="EP105" s="183"/>
      <c r="EQ105" s="183"/>
      <c r="ER105" s="183"/>
      <c r="ES105" s="183"/>
      <c r="ET105" s="183"/>
      <c r="EU105" s="183"/>
      <c r="EV105" s="183"/>
      <c r="EW105" s="183"/>
      <c r="EX105" s="183"/>
      <c r="EY105" s="183"/>
      <c r="EZ105" s="183"/>
      <c r="FA105" s="183"/>
      <c r="FB105" s="183"/>
      <c r="FC105" s="183"/>
      <c r="FD105" s="183"/>
      <c r="FE105" s="183"/>
      <c r="FF105" s="183"/>
      <c r="FG105" s="183"/>
      <c r="FH105" s="183"/>
      <c r="FI105" s="183"/>
      <c r="FJ105" s="183"/>
      <c r="FK105" s="183"/>
      <c r="FL105" s="183"/>
      <c r="FM105" s="183"/>
      <c r="FN105" s="183"/>
      <c r="FO105" s="183"/>
      <c r="FP105" s="183"/>
      <c r="FQ105" s="183"/>
      <c r="FR105" s="183"/>
      <c r="FS105" s="183"/>
      <c r="FT105" s="183"/>
      <c r="FU105" s="183"/>
      <c r="FV105" s="183"/>
      <c r="FW105" s="183"/>
      <c r="FX105" s="183"/>
      <c r="FY105" s="183"/>
      <c r="FZ105" s="183"/>
      <c r="GA105" s="183"/>
      <c r="GB105" s="183"/>
      <c r="GC105" s="183"/>
      <c r="GD105" s="183"/>
      <c r="GE105" s="183"/>
      <c r="GF105" s="183"/>
      <c r="GG105" s="183"/>
      <c r="GH105" s="183"/>
      <c r="GI105" s="183"/>
      <c r="GJ105" s="183"/>
      <c r="GK105" s="183"/>
      <c r="GL105" s="183"/>
      <c r="GM105" s="183"/>
      <c r="GN105" s="183"/>
      <c r="GO105" s="183"/>
      <c r="GP105" s="183"/>
      <c r="GQ105" s="183"/>
      <c r="GR105" s="183"/>
      <c r="GS105" s="183"/>
      <c r="GT105" s="183"/>
      <c r="GU105" s="183"/>
      <c r="GV105" s="183"/>
      <c r="GW105" s="183"/>
      <c r="GX105" s="183"/>
      <c r="GY105" s="183"/>
      <c r="GZ105" s="183"/>
      <c r="HA105" s="183"/>
      <c r="HB105" s="183"/>
      <c r="HC105" s="183"/>
      <c r="HD105" s="183"/>
      <c r="HE105" s="183"/>
      <c r="HF105" s="183"/>
      <c r="HG105" s="183"/>
      <c r="HH105" s="183"/>
      <c r="HI105" s="183"/>
      <c r="HJ105" s="183"/>
      <c r="HK105" s="183"/>
      <c r="HL105" s="183"/>
      <c r="HM105" s="183"/>
      <c r="HN105" s="183"/>
      <c r="HO105" s="183"/>
      <c r="HP105" s="183"/>
      <c r="HQ105" s="183"/>
      <c r="HR105" s="183"/>
      <c r="HS105" s="183"/>
      <c r="HT105" s="183"/>
      <c r="HU105" s="183"/>
    </row>
    <row r="106" spans="1:229" s="161" customFormat="1" ht="14.25" customHeight="1" x14ac:dyDescent="0.85">
      <c r="A106" s="158"/>
      <c r="B106" s="182"/>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c r="EI106" s="183"/>
      <c r="EJ106" s="183"/>
      <c r="EK106" s="183"/>
      <c r="EL106" s="183"/>
      <c r="EM106" s="183"/>
      <c r="EN106" s="183"/>
      <c r="EO106" s="183"/>
      <c r="EP106" s="183"/>
      <c r="EQ106" s="183"/>
      <c r="ER106" s="183"/>
      <c r="ES106" s="183"/>
      <c r="ET106" s="183"/>
      <c r="EU106" s="183"/>
      <c r="EV106" s="183"/>
      <c r="EW106" s="183"/>
      <c r="EX106" s="183"/>
      <c r="EY106" s="183"/>
      <c r="EZ106" s="183"/>
      <c r="FA106" s="183"/>
      <c r="FB106" s="183"/>
      <c r="FC106" s="183"/>
      <c r="FD106" s="183"/>
      <c r="FE106" s="183"/>
      <c r="FF106" s="183"/>
      <c r="FG106" s="183"/>
      <c r="FH106" s="183"/>
      <c r="FI106" s="183"/>
      <c r="FJ106" s="183"/>
      <c r="FK106" s="183"/>
      <c r="FL106" s="183"/>
      <c r="FM106" s="183"/>
      <c r="FN106" s="183"/>
      <c r="FO106" s="183"/>
      <c r="FP106" s="183"/>
      <c r="FQ106" s="183"/>
      <c r="FR106" s="183"/>
      <c r="FS106" s="183"/>
      <c r="FT106" s="183"/>
      <c r="FU106" s="183"/>
      <c r="FV106" s="183"/>
      <c r="FW106" s="183"/>
      <c r="FX106" s="183"/>
      <c r="FY106" s="183"/>
      <c r="FZ106" s="183"/>
      <c r="GA106" s="183"/>
      <c r="GB106" s="183"/>
      <c r="GC106" s="183"/>
      <c r="GD106" s="183"/>
      <c r="GE106" s="183"/>
      <c r="GF106" s="183"/>
      <c r="GG106" s="183"/>
      <c r="GH106" s="183"/>
      <c r="GI106" s="183"/>
      <c r="GJ106" s="183"/>
      <c r="GK106" s="183"/>
      <c r="GL106" s="183"/>
      <c r="GM106" s="183"/>
      <c r="GN106" s="183"/>
      <c r="GO106" s="183"/>
      <c r="GP106" s="183"/>
      <c r="GQ106" s="183"/>
      <c r="GR106" s="183"/>
      <c r="GS106" s="183"/>
      <c r="GT106" s="183"/>
      <c r="GU106" s="183"/>
      <c r="GV106" s="183"/>
      <c r="GW106" s="183"/>
      <c r="GX106" s="183"/>
      <c r="GY106" s="183"/>
      <c r="GZ106" s="183"/>
      <c r="HA106" s="183"/>
      <c r="HB106" s="183"/>
      <c r="HC106" s="183"/>
      <c r="HD106" s="183"/>
      <c r="HE106" s="183"/>
      <c r="HF106" s="183"/>
      <c r="HG106" s="183"/>
      <c r="HH106" s="183"/>
      <c r="HI106" s="183"/>
      <c r="HJ106" s="183"/>
      <c r="HK106" s="183"/>
      <c r="HL106" s="183"/>
      <c r="HM106" s="183"/>
      <c r="HN106" s="183"/>
      <c r="HO106" s="183"/>
      <c r="HP106" s="183"/>
      <c r="HQ106" s="183"/>
      <c r="HR106" s="183"/>
      <c r="HS106" s="183"/>
      <c r="HT106" s="183"/>
      <c r="HU106" s="183"/>
    </row>
    <row r="107" spans="1:229" s="161" customFormat="1" ht="14.25" customHeight="1" x14ac:dyDescent="0.85">
      <c r="A107" s="158"/>
      <c r="B107" s="182"/>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c r="DV107" s="183"/>
      <c r="DW107" s="183"/>
      <c r="DX107" s="183"/>
      <c r="DY107" s="183"/>
      <c r="DZ107" s="183"/>
      <c r="EA107" s="183"/>
      <c r="EB107" s="183"/>
      <c r="EC107" s="183"/>
      <c r="ED107" s="183"/>
      <c r="EE107" s="183"/>
      <c r="EF107" s="183"/>
      <c r="EG107" s="183"/>
      <c r="EH107" s="183"/>
      <c r="EI107" s="183"/>
      <c r="EJ107" s="183"/>
      <c r="EK107" s="183"/>
      <c r="EL107" s="183"/>
      <c r="EM107" s="183"/>
      <c r="EN107" s="183"/>
      <c r="EO107" s="183"/>
      <c r="EP107" s="183"/>
      <c r="EQ107" s="183"/>
      <c r="ER107" s="183"/>
      <c r="ES107" s="183"/>
      <c r="ET107" s="183"/>
      <c r="EU107" s="183"/>
      <c r="EV107" s="183"/>
      <c r="EW107" s="183"/>
      <c r="EX107" s="183"/>
      <c r="EY107" s="183"/>
      <c r="EZ107" s="183"/>
      <c r="FA107" s="183"/>
      <c r="FB107" s="183"/>
      <c r="FC107" s="183"/>
      <c r="FD107" s="183"/>
      <c r="FE107" s="183"/>
      <c r="FF107" s="183"/>
      <c r="FG107" s="183"/>
      <c r="FH107" s="183"/>
      <c r="FI107" s="183"/>
      <c r="FJ107" s="183"/>
      <c r="FK107" s="183"/>
      <c r="FL107" s="183"/>
      <c r="FM107" s="183"/>
      <c r="FN107" s="183"/>
      <c r="FO107" s="183"/>
      <c r="FP107" s="183"/>
      <c r="FQ107" s="183"/>
      <c r="FR107" s="183"/>
      <c r="FS107" s="183"/>
      <c r="FT107" s="183"/>
      <c r="FU107" s="183"/>
      <c r="FV107" s="183"/>
      <c r="FW107" s="183"/>
      <c r="FX107" s="183"/>
      <c r="FY107" s="183"/>
      <c r="FZ107" s="183"/>
      <c r="GA107" s="183"/>
      <c r="GB107" s="183"/>
      <c r="GC107" s="183"/>
      <c r="GD107" s="183"/>
      <c r="GE107" s="183"/>
      <c r="GF107" s="183"/>
      <c r="GG107" s="183"/>
      <c r="GH107" s="183"/>
      <c r="GI107" s="183"/>
      <c r="GJ107" s="183"/>
      <c r="GK107" s="183"/>
      <c r="GL107" s="183"/>
      <c r="GM107" s="183"/>
      <c r="GN107" s="183"/>
      <c r="GO107" s="183"/>
      <c r="GP107" s="183"/>
      <c r="GQ107" s="183"/>
      <c r="GR107" s="183"/>
      <c r="GS107" s="183"/>
      <c r="GT107" s="183"/>
      <c r="GU107" s="183"/>
      <c r="GV107" s="183"/>
      <c r="GW107" s="183"/>
      <c r="GX107" s="183"/>
      <c r="GY107" s="183"/>
      <c r="GZ107" s="183"/>
      <c r="HA107" s="183"/>
      <c r="HB107" s="183"/>
      <c r="HC107" s="183"/>
      <c r="HD107" s="183"/>
      <c r="HE107" s="183"/>
      <c r="HF107" s="183"/>
      <c r="HG107" s="183"/>
      <c r="HH107" s="183"/>
      <c r="HI107" s="183"/>
      <c r="HJ107" s="183"/>
      <c r="HK107" s="183"/>
      <c r="HL107" s="183"/>
      <c r="HM107" s="183"/>
      <c r="HN107" s="183"/>
      <c r="HO107" s="183"/>
      <c r="HP107" s="183"/>
      <c r="HQ107" s="183"/>
      <c r="HR107" s="183"/>
      <c r="HS107" s="183"/>
      <c r="HT107" s="183"/>
      <c r="HU107" s="183"/>
    </row>
    <row r="108" spans="1:229" s="161" customFormat="1" ht="14.25" customHeight="1" x14ac:dyDescent="0.85">
      <c r="A108" s="158"/>
      <c r="B108" s="182"/>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c r="BR108" s="183"/>
      <c r="BS108" s="183"/>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A108" s="183"/>
      <c r="DB108" s="183"/>
      <c r="DC108" s="183"/>
      <c r="DD108" s="183"/>
      <c r="DE108" s="183"/>
      <c r="DF108" s="183"/>
      <c r="DG108" s="183"/>
      <c r="DH108" s="183"/>
      <c r="DI108" s="183"/>
      <c r="DJ108" s="183"/>
      <c r="DK108" s="183"/>
      <c r="DL108" s="183"/>
      <c r="DM108" s="183"/>
      <c r="DN108" s="183"/>
      <c r="DO108" s="183"/>
      <c r="DP108" s="183"/>
      <c r="DQ108" s="183"/>
      <c r="DR108" s="183"/>
      <c r="DS108" s="183"/>
      <c r="DT108" s="183"/>
      <c r="DU108" s="183"/>
      <c r="DV108" s="183"/>
      <c r="DW108" s="183"/>
      <c r="DX108" s="183"/>
      <c r="DY108" s="183"/>
      <c r="DZ108" s="183"/>
      <c r="EA108" s="183"/>
      <c r="EB108" s="183"/>
      <c r="EC108" s="183"/>
      <c r="ED108" s="183"/>
      <c r="EE108" s="183"/>
      <c r="EF108" s="183"/>
      <c r="EG108" s="183"/>
      <c r="EH108" s="183"/>
      <c r="EI108" s="183"/>
      <c r="EJ108" s="183"/>
      <c r="EK108" s="183"/>
      <c r="EL108" s="183"/>
      <c r="EM108" s="183"/>
      <c r="EN108" s="183"/>
      <c r="EO108" s="183"/>
      <c r="EP108" s="183"/>
      <c r="EQ108" s="183"/>
      <c r="ER108" s="183"/>
      <c r="ES108" s="183"/>
      <c r="ET108" s="183"/>
      <c r="EU108" s="183"/>
      <c r="EV108" s="183"/>
      <c r="EW108" s="183"/>
      <c r="EX108" s="183"/>
      <c r="EY108" s="183"/>
      <c r="EZ108" s="183"/>
      <c r="FA108" s="183"/>
      <c r="FB108" s="183"/>
      <c r="FC108" s="183"/>
      <c r="FD108" s="183"/>
      <c r="FE108" s="183"/>
      <c r="FF108" s="183"/>
      <c r="FG108" s="183"/>
      <c r="FH108" s="183"/>
      <c r="FI108" s="183"/>
      <c r="FJ108" s="183"/>
      <c r="FK108" s="183"/>
      <c r="FL108" s="183"/>
      <c r="FM108" s="183"/>
      <c r="FN108" s="183"/>
      <c r="FO108" s="183"/>
      <c r="FP108" s="183"/>
      <c r="FQ108" s="183"/>
      <c r="FR108" s="183"/>
      <c r="FS108" s="183"/>
      <c r="FT108" s="183"/>
      <c r="FU108" s="183"/>
      <c r="FV108" s="183"/>
      <c r="FW108" s="183"/>
      <c r="FX108" s="183"/>
      <c r="FY108" s="183"/>
      <c r="FZ108" s="183"/>
      <c r="GA108" s="183"/>
      <c r="GB108" s="183"/>
      <c r="GC108" s="183"/>
      <c r="GD108" s="183"/>
      <c r="GE108" s="183"/>
      <c r="GF108" s="183"/>
      <c r="GG108" s="183"/>
      <c r="GH108" s="183"/>
      <c r="GI108" s="183"/>
      <c r="GJ108" s="183"/>
      <c r="GK108" s="183"/>
      <c r="GL108" s="183"/>
      <c r="GM108" s="183"/>
      <c r="GN108" s="183"/>
      <c r="GO108" s="183"/>
      <c r="GP108" s="183"/>
      <c r="GQ108" s="183"/>
      <c r="GR108" s="183"/>
      <c r="GS108" s="183"/>
      <c r="GT108" s="183"/>
      <c r="GU108" s="183"/>
      <c r="GV108" s="183"/>
      <c r="GW108" s="183"/>
      <c r="GX108" s="183"/>
      <c r="GY108" s="183"/>
      <c r="GZ108" s="183"/>
      <c r="HA108" s="183"/>
      <c r="HB108" s="183"/>
      <c r="HC108" s="183"/>
      <c r="HD108" s="183"/>
      <c r="HE108" s="183"/>
      <c r="HF108" s="183"/>
      <c r="HG108" s="183"/>
      <c r="HH108" s="183"/>
      <c r="HI108" s="183"/>
      <c r="HJ108" s="183"/>
      <c r="HK108" s="183"/>
      <c r="HL108" s="183"/>
      <c r="HM108" s="183"/>
      <c r="HN108" s="183"/>
      <c r="HO108" s="183"/>
      <c r="HP108" s="183"/>
      <c r="HQ108" s="183"/>
      <c r="HR108" s="183"/>
      <c r="HS108" s="183"/>
      <c r="HT108" s="183"/>
      <c r="HU108" s="183"/>
    </row>
    <row r="109" spans="1:229" s="161" customFormat="1" ht="14.25" customHeight="1" x14ac:dyDescent="0.85">
      <c r="A109" s="158"/>
      <c r="B109" s="182"/>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83"/>
      <c r="DK109" s="183"/>
      <c r="DL109" s="183"/>
      <c r="DM109" s="183"/>
      <c r="DN109" s="183"/>
      <c r="DO109" s="183"/>
      <c r="DP109" s="183"/>
      <c r="DQ109" s="183"/>
      <c r="DR109" s="183"/>
      <c r="DS109" s="183"/>
      <c r="DT109" s="183"/>
      <c r="DU109" s="183"/>
      <c r="DV109" s="183"/>
      <c r="DW109" s="183"/>
      <c r="DX109" s="183"/>
      <c r="DY109" s="183"/>
      <c r="DZ109" s="183"/>
      <c r="EA109" s="183"/>
      <c r="EB109" s="183"/>
      <c r="EC109" s="183"/>
      <c r="ED109" s="183"/>
      <c r="EE109" s="183"/>
      <c r="EF109" s="183"/>
      <c r="EG109" s="183"/>
      <c r="EH109" s="183"/>
      <c r="EI109" s="183"/>
      <c r="EJ109" s="183"/>
      <c r="EK109" s="183"/>
      <c r="EL109" s="183"/>
      <c r="EM109" s="183"/>
      <c r="EN109" s="183"/>
      <c r="EO109" s="183"/>
      <c r="EP109" s="183"/>
      <c r="EQ109" s="183"/>
      <c r="ER109" s="183"/>
      <c r="ES109" s="183"/>
      <c r="ET109" s="183"/>
      <c r="EU109" s="183"/>
      <c r="EV109" s="183"/>
      <c r="EW109" s="183"/>
      <c r="EX109" s="183"/>
      <c r="EY109" s="183"/>
      <c r="EZ109" s="183"/>
      <c r="FA109" s="183"/>
      <c r="FB109" s="183"/>
      <c r="FC109" s="183"/>
      <c r="FD109" s="183"/>
      <c r="FE109" s="183"/>
      <c r="FF109" s="183"/>
      <c r="FG109" s="183"/>
      <c r="FH109" s="183"/>
      <c r="FI109" s="183"/>
      <c r="FJ109" s="183"/>
      <c r="FK109" s="183"/>
      <c r="FL109" s="183"/>
      <c r="FM109" s="183"/>
      <c r="FN109" s="183"/>
      <c r="FO109" s="183"/>
      <c r="FP109" s="183"/>
      <c r="FQ109" s="183"/>
      <c r="FR109" s="183"/>
      <c r="FS109" s="183"/>
      <c r="FT109" s="183"/>
      <c r="FU109" s="183"/>
      <c r="FV109" s="183"/>
      <c r="FW109" s="183"/>
      <c r="FX109" s="183"/>
      <c r="FY109" s="183"/>
      <c r="FZ109" s="183"/>
      <c r="GA109" s="183"/>
      <c r="GB109" s="183"/>
      <c r="GC109" s="183"/>
      <c r="GD109" s="183"/>
      <c r="GE109" s="183"/>
      <c r="GF109" s="183"/>
      <c r="GG109" s="183"/>
      <c r="GH109" s="183"/>
      <c r="GI109" s="183"/>
      <c r="GJ109" s="183"/>
      <c r="GK109" s="183"/>
      <c r="GL109" s="183"/>
      <c r="GM109" s="183"/>
      <c r="GN109" s="183"/>
      <c r="GO109" s="183"/>
      <c r="GP109" s="183"/>
      <c r="GQ109" s="183"/>
      <c r="GR109" s="183"/>
      <c r="GS109" s="183"/>
      <c r="GT109" s="183"/>
      <c r="GU109" s="183"/>
      <c r="GV109" s="183"/>
      <c r="GW109" s="183"/>
      <c r="GX109" s="183"/>
      <c r="GY109" s="183"/>
      <c r="GZ109" s="183"/>
      <c r="HA109" s="183"/>
      <c r="HB109" s="183"/>
      <c r="HC109" s="183"/>
      <c r="HD109" s="183"/>
      <c r="HE109" s="183"/>
      <c r="HF109" s="183"/>
      <c r="HG109" s="183"/>
      <c r="HH109" s="183"/>
      <c r="HI109" s="183"/>
      <c r="HJ109" s="183"/>
      <c r="HK109" s="183"/>
      <c r="HL109" s="183"/>
      <c r="HM109" s="183"/>
      <c r="HN109" s="183"/>
      <c r="HO109" s="183"/>
      <c r="HP109" s="183"/>
      <c r="HQ109" s="183"/>
      <c r="HR109" s="183"/>
      <c r="HS109" s="183"/>
      <c r="HT109" s="183"/>
      <c r="HU109" s="183"/>
    </row>
    <row r="110" spans="1:229" s="161" customFormat="1" ht="14.25" customHeight="1" x14ac:dyDescent="0.85">
      <c r="A110" s="158"/>
      <c r="B110" s="182"/>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83"/>
      <c r="DK110" s="183"/>
      <c r="DL110" s="183"/>
      <c r="DM110" s="183"/>
      <c r="DN110" s="183"/>
      <c r="DO110" s="183"/>
      <c r="DP110" s="183"/>
      <c r="DQ110" s="183"/>
      <c r="DR110" s="183"/>
      <c r="DS110" s="183"/>
      <c r="DT110" s="183"/>
      <c r="DU110" s="183"/>
      <c r="DV110" s="183"/>
      <c r="DW110" s="183"/>
      <c r="DX110" s="183"/>
      <c r="DY110" s="183"/>
      <c r="DZ110" s="183"/>
      <c r="EA110" s="183"/>
      <c r="EB110" s="183"/>
      <c r="EC110" s="183"/>
      <c r="ED110" s="183"/>
      <c r="EE110" s="183"/>
      <c r="EF110" s="183"/>
      <c r="EG110" s="183"/>
      <c r="EH110" s="183"/>
      <c r="EI110" s="183"/>
      <c r="EJ110" s="183"/>
      <c r="EK110" s="183"/>
      <c r="EL110" s="183"/>
      <c r="EM110" s="183"/>
      <c r="EN110" s="183"/>
      <c r="EO110" s="183"/>
      <c r="EP110" s="183"/>
      <c r="EQ110" s="183"/>
      <c r="ER110" s="183"/>
      <c r="ES110" s="183"/>
      <c r="ET110" s="183"/>
      <c r="EU110" s="183"/>
      <c r="EV110" s="183"/>
      <c r="EW110" s="183"/>
      <c r="EX110" s="183"/>
      <c r="EY110" s="183"/>
      <c r="EZ110" s="183"/>
      <c r="FA110" s="183"/>
      <c r="FB110" s="183"/>
      <c r="FC110" s="183"/>
      <c r="FD110" s="183"/>
      <c r="FE110" s="183"/>
      <c r="FF110" s="183"/>
      <c r="FG110" s="183"/>
      <c r="FH110" s="183"/>
      <c r="FI110" s="183"/>
      <c r="FJ110" s="183"/>
      <c r="FK110" s="183"/>
      <c r="FL110" s="183"/>
      <c r="FM110" s="183"/>
      <c r="FN110" s="183"/>
      <c r="FO110" s="183"/>
      <c r="FP110" s="183"/>
      <c r="FQ110" s="183"/>
      <c r="FR110" s="183"/>
      <c r="FS110" s="183"/>
      <c r="FT110" s="183"/>
      <c r="FU110" s="183"/>
      <c r="FV110" s="183"/>
      <c r="FW110" s="183"/>
      <c r="FX110" s="183"/>
      <c r="FY110" s="183"/>
      <c r="FZ110" s="183"/>
      <c r="GA110" s="183"/>
      <c r="GB110" s="183"/>
      <c r="GC110" s="183"/>
      <c r="GD110" s="183"/>
      <c r="GE110" s="183"/>
      <c r="GF110" s="183"/>
      <c r="GG110" s="183"/>
      <c r="GH110" s="183"/>
      <c r="GI110" s="183"/>
      <c r="GJ110" s="183"/>
      <c r="GK110" s="183"/>
      <c r="GL110" s="183"/>
      <c r="GM110" s="183"/>
      <c r="GN110" s="183"/>
      <c r="GO110" s="183"/>
      <c r="GP110" s="183"/>
      <c r="GQ110" s="183"/>
      <c r="GR110" s="183"/>
      <c r="GS110" s="183"/>
      <c r="GT110" s="183"/>
      <c r="GU110" s="183"/>
      <c r="GV110" s="183"/>
      <c r="GW110" s="183"/>
      <c r="GX110" s="183"/>
      <c r="GY110" s="183"/>
      <c r="GZ110" s="183"/>
      <c r="HA110" s="183"/>
      <c r="HB110" s="183"/>
      <c r="HC110" s="183"/>
      <c r="HD110" s="183"/>
      <c r="HE110" s="183"/>
      <c r="HF110" s="183"/>
      <c r="HG110" s="183"/>
      <c r="HH110" s="183"/>
      <c r="HI110" s="183"/>
      <c r="HJ110" s="183"/>
      <c r="HK110" s="183"/>
      <c r="HL110" s="183"/>
      <c r="HM110" s="183"/>
      <c r="HN110" s="183"/>
      <c r="HO110" s="183"/>
      <c r="HP110" s="183"/>
      <c r="HQ110" s="183"/>
      <c r="HR110" s="183"/>
      <c r="HS110" s="183"/>
      <c r="HT110" s="183"/>
      <c r="HU110" s="183"/>
    </row>
    <row r="111" spans="1:229" s="161" customFormat="1" ht="14.25" customHeight="1" x14ac:dyDescent="0.85">
      <c r="A111" s="158"/>
      <c r="B111" s="182"/>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3"/>
      <c r="BQ111" s="183"/>
      <c r="BR111" s="183"/>
      <c r="BS111" s="183"/>
      <c r="BT111" s="183"/>
      <c r="BU111" s="183"/>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A111" s="183"/>
      <c r="DB111" s="183"/>
      <c r="DC111" s="183"/>
      <c r="DD111" s="183"/>
      <c r="DE111" s="183"/>
      <c r="DF111" s="183"/>
      <c r="DG111" s="183"/>
      <c r="DH111" s="183"/>
      <c r="DI111" s="183"/>
      <c r="DJ111" s="183"/>
      <c r="DK111" s="183"/>
      <c r="DL111" s="183"/>
      <c r="DM111" s="183"/>
      <c r="DN111" s="183"/>
      <c r="DO111" s="183"/>
      <c r="DP111" s="183"/>
      <c r="DQ111" s="183"/>
      <c r="DR111" s="183"/>
      <c r="DS111" s="183"/>
      <c r="DT111" s="183"/>
      <c r="DU111" s="183"/>
      <c r="DV111" s="183"/>
      <c r="DW111" s="183"/>
      <c r="DX111" s="183"/>
      <c r="DY111" s="183"/>
      <c r="DZ111" s="183"/>
      <c r="EA111" s="183"/>
      <c r="EB111" s="183"/>
      <c r="EC111" s="183"/>
      <c r="ED111" s="183"/>
      <c r="EE111" s="183"/>
      <c r="EF111" s="183"/>
      <c r="EG111" s="183"/>
      <c r="EH111" s="183"/>
      <c r="EI111" s="183"/>
      <c r="EJ111" s="183"/>
      <c r="EK111" s="183"/>
      <c r="EL111" s="183"/>
      <c r="EM111" s="183"/>
      <c r="EN111" s="183"/>
      <c r="EO111" s="183"/>
      <c r="EP111" s="183"/>
      <c r="EQ111" s="183"/>
      <c r="ER111" s="183"/>
      <c r="ES111" s="183"/>
      <c r="ET111" s="183"/>
      <c r="EU111" s="183"/>
      <c r="EV111" s="183"/>
      <c r="EW111" s="183"/>
      <c r="EX111" s="183"/>
      <c r="EY111" s="183"/>
      <c r="EZ111" s="183"/>
      <c r="FA111" s="183"/>
      <c r="FB111" s="183"/>
      <c r="FC111" s="183"/>
      <c r="FD111" s="183"/>
      <c r="FE111" s="183"/>
      <c r="FF111" s="183"/>
      <c r="FG111" s="183"/>
      <c r="FH111" s="183"/>
      <c r="FI111" s="183"/>
      <c r="FJ111" s="183"/>
      <c r="FK111" s="183"/>
      <c r="FL111" s="183"/>
      <c r="FM111" s="183"/>
      <c r="FN111" s="183"/>
      <c r="FO111" s="183"/>
      <c r="FP111" s="183"/>
      <c r="FQ111" s="183"/>
      <c r="FR111" s="183"/>
      <c r="FS111" s="183"/>
      <c r="FT111" s="183"/>
      <c r="FU111" s="183"/>
      <c r="FV111" s="183"/>
      <c r="FW111" s="183"/>
      <c r="FX111" s="183"/>
      <c r="FY111" s="183"/>
      <c r="FZ111" s="183"/>
      <c r="GA111" s="183"/>
      <c r="GB111" s="183"/>
      <c r="GC111" s="183"/>
      <c r="GD111" s="183"/>
      <c r="GE111" s="183"/>
      <c r="GF111" s="183"/>
      <c r="GG111" s="183"/>
      <c r="GH111" s="183"/>
      <c r="GI111" s="183"/>
      <c r="GJ111" s="183"/>
      <c r="GK111" s="183"/>
      <c r="GL111" s="183"/>
      <c r="GM111" s="183"/>
      <c r="GN111" s="183"/>
      <c r="GO111" s="183"/>
      <c r="GP111" s="183"/>
      <c r="GQ111" s="183"/>
      <c r="GR111" s="183"/>
      <c r="GS111" s="183"/>
      <c r="GT111" s="183"/>
      <c r="GU111" s="183"/>
      <c r="GV111" s="183"/>
      <c r="GW111" s="183"/>
      <c r="GX111" s="183"/>
      <c r="GY111" s="183"/>
      <c r="GZ111" s="183"/>
      <c r="HA111" s="183"/>
      <c r="HB111" s="183"/>
      <c r="HC111" s="183"/>
      <c r="HD111" s="183"/>
      <c r="HE111" s="183"/>
      <c r="HF111" s="183"/>
      <c r="HG111" s="183"/>
      <c r="HH111" s="183"/>
      <c r="HI111" s="183"/>
      <c r="HJ111" s="183"/>
      <c r="HK111" s="183"/>
      <c r="HL111" s="183"/>
      <c r="HM111" s="183"/>
      <c r="HN111" s="183"/>
      <c r="HO111" s="183"/>
      <c r="HP111" s="183"/>
      <c r="HQ111" s="183"/>
      <c r="HR111" s="183"/>
      <c r="HS111" s="183"/>
      <c r="HT111" s="183"/>
      <c r="HU111" s="183"/>
    </row>
    <row r="112" spans="1:229" s="161" customFormat="1" ht="14.25" customHeight="1" x14ac:dyDescent="0.85">
      <c r="A112" s="158"/>
      <c r="B112" s="182"/>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c r="BR112" s="183"/>
      <c r="BS112" s="183"/>
      <c r="BT112" s="183"/>
      <c r="BU112" s="183"/>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A112" s="183"/>
      <c r="DB112" s="183"/>
      <c r="DC112" s="183"/>
      <c r="DD112" s="183"/>
      <c r="DE112" s="183"/>
      <c r="DF112" s="183"/>
      <c r="DG112" s="183"/>
      <c r="DH112" s="183"/>
      <c r="DI112" s="183"/>
      <c r="DJ112" s="183"/>
      <c r="DK112" s="183"/>
      <c r="DL112" s="183"/>
      <c r="DM112" s="183"/>
      <c r="DN112" s="183"/>
      <c r="DO112" s="183"/>
      <c r="DP112" s="183"/>
      <c r="DQ112" s="183"/>
      <c r="DR112" s="183"/>
      <c r="DS112" s="183"/>
      <c r="DT112" s="183"/>
      <c r="DU112" s="183"/>
      <c r="DV112" s="183"/>
      <c r="DW112" s="183"/>
      <c r="DX112" s="183"/>
      <c r="DY112" s="183"/>
      <c r="DZ112" s="183"/>
      <c r="EA112" s="183"/>
      <c r="EB112" s="183"/>
      <c r="EC112" s="183"/>
      <c r="ED112" s="183"/>
      <c r="EE112" s="183"/>
      <c r="EF112" s="183"/>
      <c r="EG112" s="183"/>
      <c r="EH112" s="183"/>
      <c r="EI112" s="183"/>
      <c r="EJ112" s="183"/>
      <c r="EK112" s="183"/>
      <c r="EL112" s="183"/>
      <c r="EM112" s="183"/>
      <c r="EN112" s="183"/>
      <c r="EO112" s="183"/>
      <c r="EP112" s="183"/>
      <c r="EQ112" s="183"/>
      <c r="ER112" s="183"/>
      <c r="ES112" s="183"/>
      <c r="ET112" s="183"/>
      <c r="EU112" s="183"/>
      <c r="EV112" s="183"/>
      <c r="EW112" s="183"/>
      <c r="EX112" s="183"/>
      <c r="EY112" s="183"/>
      <c r="EZ112" s="183"/>
      <c r="FA112" s="183"/>
      <c r="FB112" s="183"/>
      <c r="FC112" s="183"/>
      <c r="FD112" s="183"/>
      <c r="FE112" s="183"/>
      <c r="FF112" s="183"/>
      <c r="FG112" s="183"/>
      <c r="FH112" s="183"/>
      <c r="FI112" s="183"/>
      <c r="FJ112" s="183"/>
      <c r="FK112" s="183"/>
      <c r="FL112" s="183"/>
      <c r="FM112" s="183"/>
      <c r="FN112" s="183"/>
      <c r="FO112" s="183"/>
      <c r="FP112" s="183"/>
      <c r="FQ112" s="183"/>
      <c r="FR112" s="183"/>
      <c r="FS112" s="183"/>
      <c r="FT112" s="183"/>
      <c r="FU112" s="183"/>
      <c r="FV112" s="183"/>
      <c r="FW112" s="183"/>
      <c r="FX112" s="183"/>
      <c r="FY112" s="183"/>
      <c r="FZ112" s="183"/>
      <c r="GA112" s="183"/>
      <c r="GB112" s="183"/>
      <c r="GC112" s="183"/>
      <c r="GD112" s="183"/>
      <c r="GE112" s="183"/>
      <c r="GF112" s="183"/>
      <c r="GG112" s="183"/>
      <c r="GH112" s="183"/>
      <c r="GI112" s="183"/>
      <c r="GJ112" s="183"/>
      <c r="GK112" s="183"/>
      <c r="GL112" s="183"/>
      <c r="GM112" s="183"/>
      <c r="GN112" s="183"/>
      <c r="GO112" s="183"/>
      <c r="GP112" s="183"/>
      <c r="GQ112" s="183"/>
      <c r="GR112" s="183"/>
      <c r="GS112" s="183"/>
      <c r="GT112" s="183"/>
      <c r="GU112" s="183"/>
      <c r="GV112" s="183"/>
      <c r="GW112" s="183"/>
      <c r="GX112" s="183"/>
      <c r="GY112" s="183"/>
      <c r="GZ112" s="183"/>
      <c r="HA112" s="183"/>
      <c r="HB112" s="183"/>
      <c r="HC112" s="183"/>
      <c r="HD112" s="183"/>
      <c r="HE112" s="183"/>
      <c r="HF112" s="183"/>
      <c r="HG112" s="183"/>
      <c r="HH112" s="183"/>
      <c r="HI112" s="183"/>
      <c r="HJ112" s="183"/>
      <c r="HK112" s="183"/>
      <c r="HL112" s="183"/>
      <c r="HM112" s="183"/>
      <c r="HN112" s="183"/>
      <c r="HO112" s="183"/>
      <c r="HP112" s="183"/>
      <c r="HQ112" s="183"/>
      <c r="HR112" s="183"/>
      <c r="HS112" s="183"/>
      <c r="HT112" s="183"/>
      <c r="HU112" s="183"/>
    </row>
    <row r="113" spans="1:229" s="161" customFormat="1" ht="14.25" customHeight="1" x14ac:dyDescent="0.85">
      <c r="A113" s="158"/>
      <c r="B113" s="182"/>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3"/>
      <c r="BQ113" s="183"/>
      <c r="BR113" s="183"/>
      <c r="BS113" s="183"/>
      <c r="BT113" s="183"/>
      <c r="BU113" s="183"/>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3"/>
      <c r="DJ113" s="183"/>
      <c r="DK113" s="183"/>
      <c r="DL113" s="183"/>
      <c r="DM113" s="183"/>
      <c r="DN113" s="183"/>
      <c r="DO113" s="183"/>
      <c r="DP113" s="183"/>
      <c r="DQ113" s="183"/>
      <c r="DR113" s="183"/>
      <c r="DS113" s="183"/>
      <c r="DT113" s="183"/>
      <c r="DU113" s="183"/>
      <c r="DV113" s="183"/>
      <c r="DW113" s="183"/>
      <c r="DX113" s="183"/>
      <c r="DY113" s="183"/>
      <c r="DZ113" s="183"/>
      <c r="EA113" s="183"/>
      <c r="EB113" s="183"/>
      <c r="EC113" s="183"/>
      <c r="ED113" s="183"/>
      <c r="EE113" s="183"/>
      <c r="EF113" s="183"/>
      <c r="EG113" s="183"/>
      <c r="EH113" s="183"/>
      <c r="EI113" s="183"/>
      <c r="EJ113" s="183"/>
      <c r="EK113" s="183"/>
      <c r="EL113" s="183"/>
      <c r="EM113" s="183"/>
      <c r="EN113" s="183"/>
      <c r="EO113" s="183"/>
      <c r="EP113" s="183"/>
      <c r="EQ113" s="183"/>
      <c r="ER113" s="183"/>
      <c r="ES113" s="183"/>
      <c r="ET113" s="183"/>
      <c r="EU113" s="183"/>
      <c r="EV113" s="183"/>
      <c r="EW113" s="183"/>
      <c r="EX113" s="183"/>
      <c r="EY113" s="183"/>
      <c r="EZ113" s="183"/>
      <c r="FA113" s="183"/>
      <c r="FB113" s="183"/>
      <c r="FC113" s="183"/>
      <c r="FD113" s="183"/>
      <c r="FE113" s="183"/>
      <c r="FF113" s="183"/>
      <c r="FG113" s="183"/>
      <c r="FH113" s="183"/>
      <c r="FI113" s="183"/>
      <c r="FJ113" s="183"/>
      <c r="FK113" s="183"/>
      <c r="FL113" s="183"/>
      <c r="FM113" s="183"/>
      <c r="FN113" s="183"/>
      <c r="FO113" s="183"/>
      <c r="FP113" s="183"/>
      <c r="FQ113" s="183"/>
      <c r="FR113" s="183"/>
      <c r="FS113" s="183"/>
      <c r="FT113" s="183"/>
      <c r="FU113" s="183"/>
      <c r="FV113" s="183"/>
      <c r="FW113" s="183"/>
      <c r="FX113" s="183"/>
      <c r="FY113" s="183"/>
      <c r="FZ113" s="183"/>
      <c r="GA113" s="183"/>
      <c r="GB113" s="183"/>
      <c r="GC113" s="183"/>
      <c r="GD113" s="183"/>
      <c r="GE113" s="183"/>
      <c r="GF113" s="183"/>
      <c r="GG113" s="183"/>
      <c r="GH113" s="183"/>
      <c r="GI113" s="183"/>
      <c r="GJ113" s="183"/>
      <c r="GK113" s="183"/>
      <c r="GL113" s="183"/>
      <c r="GM113" s="183"/>
      <c r="GN113" s="183"/>
      <c r="GO113" s="183"/>
      <c r="GP113" s="183"/>
      <c r="GQ113" s="183"/>
      <c r="GR113" s="183"/>
      <c r="GS113" s="183"/>
      <c r="GT113" s="183"/>
      <c r="GU113" s="183"/>
      <c r="GV113" s="183"/>
      <c r="GW113" s="183"/>
      <c r="GX113" s="183"/>
      <c r="GY113" s="183"/>
      <c r="GZ113" s="183"/>
      <c r="HA113" s="183"/>
      <c r="HB113" s="183"/>
      <c r="HC113" s="183"/>
      <c r="HD113" s="183"/>
      <c r="HE113" s="183"/>
      <c r="HF113" s="183"/>
      <c r="HG113" s="183"/>
      <c r="HH113" s="183"/>
      <c r="HI113" s="183"/>
      <c r="HJ113" s="183"/>
      <c r="HK113" s="183"/>
      <c r="HL113" s="183"/>
      <c r="HM113" s="183"/>
      <c r="HN113" s="183"/>
      <c r="HO113" s="183"/>
      <c r="HP113" s="183"/>
      <c r="HQ113" s="183"/>
      <c r="HR113" s="183"/>
      <c r="HS113" s="183"/>
      <c r="HT113" s="183"/>
      <c r="HU113" s="183"/>
    </row>
    <row r="114" spans="1:229" s="161" customFormat="1" ht="14.25" customHeight="1" x14ac:dyDescent="0.85">
      <c r="A114" s="158"/>
      <c r="B114" s="182"/>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3"/>
      <c r="DU114" s="183"/>
      <c r="DV114" s="183"/>
      <c r="DW114" s="183"/>
      <c r="DX114" s="183"/>
      <c r="DY114" s="183"/>
      <c r="DZ114" s="183"/>
      <c r="EA114" s="183"/>
      <c r="EB114" s="183"/>
      <c r="EC114" s="183"/>
      <c r="ED114" s="183"/>
      <c r="EE114" s="183"/>
      <c r="EF114" s="183"/>
      <c r="EG114" s="183"/>
      <c r="EH114" s="183"/>
      <c r="EI114" s="183"/>
      <c r="EJ114" s="183"/>
      <c r="EK114" s="183"/>
      <c r="EL114" s="183"/>
      <c r="EM114" s="183"/>
      <c r="EN114" s="183"/>
      <c r="EO114" s="183"/>
      <c r="EP114" s="183"/>
      <c r="EQ114" s="183"/>
      <c r="ER114" s="183"/>
      <c r="ES114" s="183"/>
      <c r="ET114" s="183"/>
      <c r="EU114" s="183"/>
      <c r="EV114" s="183"/>
      <c r="EW114" s="183"/>
      <c r="EX114" s="183"/>
      <c r="EY114" s="183"/>
      <c r="EZ114" s="183"/>
      <c r="FA114" s="183"/>
      <c r="FB114" s="183"/>
      <c r="FC114" s="183"/>
      <c r="FD114" s="183"/>
      <c r="FE114" s="183"/>
      <c r="FF114" s="183"/>
      <c r="FG114" s="183"/>
      <c r="FH114" s="183"/>
      <c r="FI114" s="183"/>
      <c r="FJ114" s="183"/>
      <c r="FK114" s="183"/>
      <c r="FL114" s="183"/>
      <c r="FM114" s="183"/>
      <c r="FN114" s="183"/>
      <c r="FO114" s="183"/>
      <c r="FP114" s="183"/>
      <c r="FQ114" s="183"/>
      <c r="FR114" s="183"/>
      <c r="FS114" s="183"/>
      <c r="FT114" s="183"/>
      <c r="FU114" s="183"/>
      <c r="FV114" s="183"/>
      <c r="FW114" s="183"/>
      <c r="FX114" s="183"/>
      <c r="FY114" s="183"/>
      <c r="FZ114" s="183"/>
      <c r="GA114" s="183"/>
      <c r="GB114" s="183"/>
      <c r="GC114" s="183"/>
      <c r="GD114" s="183"/>
      <c r="GE114" s="183"/>
      <c r="GF114" s="183"/>
      <c r="GG114" s="183"/>
      <c r="GH114" s="183"/>
      <c r="GI114" s="183"/>
      <c r="GJ114" s="183"/>
      <c r="GK114" s="183"/>
      <c r="GL114" s="183"/>
      <c r="GM114" s="183"/>
      <c r="GN114" s="183"/>
      <c r="GO114" s="183"/>
      <c r="GP114" s="183"/>
      <c r="GQ114" s="183"/>
      <c r="GR114" s="183"/>
      <c r="GS114" s="183"/>
      <c r="GT114" s="183"/>
      <c r="GU114" s="183"/>
      <c r="GV114" s="183"/>
      <c r="GW114" s="183"/>
      <c r="GX114" s="183"/>
      <c r="GY114" s="183"/>
      <c r="GZ114" s="183"/>
      <c r="HA114" s="183"/>
      <c r="HB114" s="183"/>
      <c r="HC114" s="183"/>
      <c r="HD114" s="183"/>
      <c r="HE114" s="183"/>
      <c r="HF114" s="183"/>
      <c r="HG114" s="183"/>
      <c r="HH114" s="183"/>
      <c r="HI114" s="183"/>
      <c r="HJ114" s="183"/>
      <c r="HK114" s="183"/>
      <c r="HL114" s="183"/>
      <c r="HM114" s="183"/>
      <c r="HN114" s="183"/>
      <c r="HO114" s="183"/>
      <c r="HP114" s="183"/>
      <c r="HQ114" s="183"/>
      <c r="HR114" s="183"/>
      <c r="HS114" s="183"/>
      <c r="HT114" s="183"/>
      <c r="HU114" s="183"/>
    </row>
    <row r="115" spans="1:229" s="161" customFormat="1" ht="14.25" customHeight="1" x14ac:dyDescent="0.85">
      <c r="A115" s="158"/>
      <c r="B115" s="182"/>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c r="BR115" s="183"/>
      <c r="BS115" s="183"/>
      <c r="BT115" s="183"/>
      <c r="BU115" s="183"/>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A115" s="183"/>
      <c r="DB115" s="183"/>
      <c r="DC115" s="183"/>
      <c r="DD115" s="183"/>
      <c r="DE115" s="183"/>
      <c r="DF115" s="183"/>
      <c r="DG115" s="183"/>
      <c r="DH115" s="183"/>
      <c r="DI115" s="183"/>
      <c r="DJ115" s="183"/>
      <c r="DK115" s="183"/>
      <c r="DL115" s="183"/>
      <c r="DM115" s="183"/>
      <c r="DN115" s="183"/>
      <c r="DO115" s="183"/>
      <c r="DP115" s="183"/>
      <c r="DQ115" s="183"/>
      <c r="DR115" s="183"/>
      <c r="DS115" s="183"/>
      <c r="DT115" s="183"/>
      <c r="DU115" s="183"/>
      <c r="DV115" s="183"/>
      <c r="DW115" s="183"/>
      <c r="DX115" s="183"/>
      <c r="DY115" s="183"/>
      <c r="DZ115" s="183"/>
      <c r="EA115" s="183"/>
      <c r="EB115" s="183"/>
      <c r="EC115" s="183"/>
      <c r="ED115" s="183"/>
      <c r="EE115" s="183"/>
      <c r="EF115" s="183"/>
      <c r="EG115" s="183"/>
      <c r="EH115" s="183"/>
      <c r="EI115" s="183"/>
      <c r="EJ115" s="183"/>
      <c r="EK115" s="183"/>
      <c r="EL115" s="183"/>
      <c r="EM115" s="183"/>
      <c r="EN115" s="183"/>
      <c r="EO115" s="183"/>
      <c r="EP115" s="183"/>
      <c r="EQ115" s="183"/>
      <c r="ER115" s="183"/>
      <c r="ES115" s="183"/>
      <c r="ET115" s="183"/>
      <c r="EU115" s="183"/>
      <c r="EV115" s="183"/>
      <c r="EW115" s="183"/>
      <c r="EX115" s="183"/>
      <c r="EY115" s="183"/>
      <c r="EZ115" s="183"/>
      <c r="FA115" s="183"/>
      <c r="FB115" s="183"/>
      <c r="FC115" s="183"/>
      <c r="FD115" s="183"/>
      <c r="FE115" s="183"/>
      <c r="FF115" s="183"/>
      <c r="FG115" s="183"/>
      <c r="FH115" s="183"/>
      <c r="FI115" s="183"/>
      <c r="FJ115" s="183"/>
      <c r="FK115" s="183"/>
      <c r="FL115" s="183"/>
      <c r="FM115" s="183"/>
      <c r="FN115" s="183"/>
      <c r="FO115" s="183"/>
      <c r="FP115" s="183"/>
      <c r="FQ115" s="183"/>
      <c r="FR115" s="183"/>
      <c r="FS115" s="183"/>
      <c r="FT115" s="183"/>
      <c r="FU115" s="183"/>
      <c r="FV115" s="183"/>
      <c r="FW115" s="183"/>
      <c r="FX115" s="183"/>
      <c r="FY115" s="183"/>
      <c r="FZ115" s="183"/>
      <c r="GA115" s="183"/>
      <c r="GB115" s="183"/>
      <c r="GC115" s="183"/>
      <c r="GD115" s="183"/>
      <c r="GE115" s="183"/>
      <c r="GF115" s="183"/>
      <c r="GG115" s="183"/>
      <c r="GH115" s="183"/>
      <c r="GI115" s="183"/>
      <c r="GJ115" s="183"/>
      <c r="GK115" s="183"/>
      <c r="GL115" s="183"/>
      <c r="GM115" s="183"/>
      <c r="GN115" s="183"/>
      <c r="GO115" s="183"/>
      <c r="GP115" s="183"/>
      <c r="GQ115" s="183"/>
      <c r="GR115" s="183"/>
      <c r="GS115" s="183"/>
      <c r="GT115" s="183"/>
      <c r="GU115" s="183"/>
      <c r="GV115" s="183"/>
      <c r="GW115" s="183"/>
      <c r="GX115" s="183"/>
      <c r="GY115" s="183"/>
      <c r="GZ115" s="183"/>
      <c r="HA115" s="183"/>
      <c r="HB115" s="183"/>
      <c r="HC115" s="183"/>
      <c r="HD115" s="183"/>
      <c r="HE115" s="183"/>
      <c r="HF115" s="183"/>
      <c r="HG115" s="183"/>
      <c r="HH115" s="183"/>
      <c r="HI115" s="183"/>
      <c r="HJ115" s="183"/>
      <c r="HK115" s="183"/>
      <c r="HL115" s="183"/>
      <c r="HM115" s="183"/>
      <c r="HN115" s="183"/>
      <c r="HO115" s="183"/>
      <c r="HP115" s="183"/>
      <c r="HQ115" s="183"/>
      <c r="HR115" s="183"/>
      <c r="HS115" s="183"/>
      <c r="HT115" s="183"/>
      <c r="HU115" s="183"/>
    </row>
    <row r="116" spans="1:229" s="161" customFormat="1" ht="14.25" customHeight="1" x14ac:dyDescent="0.85">
      <c r="A116" s="158"/>
      <c r="B116" s="182"/>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3"/>
      <c r="BQ116" s="183"/>
      <c r="BR116" s="183"/>
      <c r="BS116" s="183"/>
      <c r="BT116" s="183"/>
      <c r="BU116" s="183"/>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A116" s="183"/>
      <c r="DB116" s="183"/>
      <c r="DC116" s="183"/>
      <c r="DD116" s="183"/>
      <c r="DE116" s="183"/>
      <c r="DF116" s="183"/>
      <c r="DG116" s="183"/>
      <c r="DH116" s="183"/>
      <c r="DI116" s="183"/>
      <c r="DJ116" s="183"/>
      <c r="DK116" s="183"/>
      <c r="DL116" s="183"/>
      <c r="DM116" s="183"/>
      <c r="DN116" s="183"/>
      <c r="DO116" s="183"/>
      <c r="DP116" s="183"/>
      <c r="DQ116" s="183"/>
      <c r="DR116" s="183"/>
      <c r="DS116" s="183"/>
      <c r="DT116" s="183"/>
      <c r="DU116" s="183"/>
      <c r="DV116" s="183"/>
      <c r="DW116" s="183"/>
      <c r="DX116" s="183"/>
      <c r="DY116" s="183"/>
      <c r="DZ116" s="183"/>
      <c r="EA116" s="183"/>
      <c r="EB116" s="183"/>
      <c r="EC116" s="183"/>
      <c r="ED116" s="183"/>
      <c r="EE116" s="183"/>
      <c r="EF116" s="183"/>
      <c r="EG116" s="183"/>
      <c r="EH116" s="183"/>
      <c r="EI116" s="183"/>
      <c r="EJ116" s="183"/>
      <c r="EK116" s="183"/>
      <c r="EL116" s="183"/>
      <c r="EM116" s="183"/>
      <c r="EN116" s="183"/>
      <c r="EO116" s="183"/>
      <c r="EP116" s="183"/>
      <c r="EQ116" s="183"/>
      <c r="ER116" s="183"/>
      <c r="ES116" s="183"/>
      <c r="ET116" s="183"/>
      <c r="EU116" s="183"/>
      <c r="EV116" s="183"/>
      <c r="EW116" s="183"/>
      <c r="EX116" s="183"/>
      <c r="EY116" s="183"/>
      <c r="EZ116" s="183"/>
      <c r="FA116" s="183"/>
      <c r="FB116" s="183"/>
      <c r="FC116" s="183"/>
      <c r="FD116" s="183"/>
      <c r="FE116" s="183"/>
      <c r="FF116" s="183"/>
      <c r="FG116" s="183"/>
      <c r="FH116" s="183"/>
      <c r="FI116" s="183"/>
      <c r="FJ116" s="183"/>
      <c r="FK116" s="183"/>
      <c r="FL116" s="183"/>
      <c r="FM116" s="183"/>
      <c r="FN116" s="183"/>
      <c r="FO116" s="183"/>
      <c r="FP116" s="183"/>
      <c r="FQ116" s="183"/>
      <c r="FR116" s="183"/>
      <c r="FS116" s="183"/>
      <c r="FT116" s="183"/>
      <c r="FU116" s="183"/>
      <c r="FV116" s="183"/>
      <c r="FW116" s="183"/>
      <c r="FX116" s="183"/>
      <c r="FY116" s="183"/>
      <c r="FZ116" s="183"/>
      <c r="GA116" s="183"/>
      <c r="GB116" s="183"/>
      <c r="GC116" s="183"/>
      <c r="GD116" s="183"/>
      <c r="GE116" s="183"/>
      <c r="GF116" s="183"/>
      <c r="GG116" s="183"/>
      <c r="GH116" s="183"/>
      <c r="GI116" s="183"/>
      <c r="GJ116" s="183"/>
      <c r="GK116" s="183"/>
      <c r="GL116" s="183"/>
      <c r="GM116" s="183"/>
      <c r="GN116" s="183"/>
      <c r="GO116" s="183"/>
      <c r="GP116" s="183"/>
      <c r="GQ116" s="183"/>
      <c r="GR116" s="183"/>
      <c r="GS116" s="183"/>
      <c r="GT116" s="183"/>
      <c r="GU116" s="183"/>
      <c r="GV116" s="183"/>
      <c r="GW116" s="183"/>
      <c r="GX116" s="183"/>
      <c r="GY116" s="183"/>
      <c r="GZ116" s="183"/>
      <c r="HA116" s="183"/>
      <c r="HB116" s="183"/>
      <c r="HC116" s="183"/>
      <c r="HD116" s="183"/>
      <c r="HE116" s="183"/>
      <c r="HF116" s="183"/>
      <c r="HG116" s="183"/>
      <c r="HH116" s="183"/>
      <c r="HI116" s="183"/>
      <c r="HJ116" s="183"/>
      <c r="HK116" s="183"/>
      <c r="HL116" s="183"/>
      <c r="HM116" s="183"/>
      <c r="HN116" s="183"/>
      <c r="HO116" s="183"/>
      <c r="HP116" s="183"/>
      <c r="HQ116" s="183"/>
      <c r="HR116" s="183"/>
      <c r="HS116" s="183"/>
      <c r="HT116" s="183"/>
      <c r="HU116" s="183"/>
    </row>
    <row r="117" spans="1:229" s="161" customFormat="1" ht="14.25" customHeight="1" x14ac:dyDescent="0.85">
      <c r="A117" s="158"/>
      <c r="B117" s="182"/>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c r="BR117" s="183"/>
      <c r="BS117" s="183"/>
      <c r="BT117" s="183"/>
      <c r="BU117" s="183"/>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A117" s="183"/>
      <c r="DB117" s="183"/>
      <c r="DC117" s="183"/>
      <c r="DD117" s="183"/>
      <c r="DE117" s="183"/>
      <c r="DF117" s="183"/>
      <c r="DG117" s="183"/>
      <c r="DH117" s="183"/>
      <c r="DI117" s="183"/>
      <c r="DJ117" s="183"/>
      <c r="DK117" s="183"/>
      <c r="DL117" s="183"/>
      <c r="DM117" s="183"/>
      <c r="DN117" s="183"/>
      <c r="DO117" s="183"/>
      <c r="DP117" s="183"/>
      <c r="DQ117" s="183"/>
      <c r="DR117" s="183"/>
      <c r="DS117" s="183"/>
      <c r="DT117" s="183"/>
      <c r="DU117" s="183"/>
      <c r="DV117" s="183"/>
      <c r="DW117" s="183"/>
      <c r="DX117" s="183"/>
      <c r="DY117" s="183"/>
      <c r="DZ117" s="183"/>
      <c r="EA117" s="183"/>
      <c r="EB117" s="183"/>
      <c r="EC117" s="183"/>
      <c r="ED117" s="183"/>
      <c r="EE117" s="183"/>
      <c r="EF117" s="183"/>
      <c r="EG117" s="183"/>
      <c r="EH117" s="183"/>
      <c r="EI117" s="183"/>
      <c r="EJ117" s="183"/>
      <c r="EK117" s="183"/>
      <c r="EL117" s="183"/>
      <c r="EM117" s="183"/>
      <c r="EN117" s="183"/>
      <c r="EO117" s="183"/>
      <c r="EP117" s="183"/>
      <c r="EQ117" s="183"/>
      <c r="ER117" s="183"/>
      <c r="ES117" s="183"/>
      <c r="ET117" s="183"/>
      <c r="EU117" s="183"/>
      <c r="EV117" s="183"/>
      <c r="EW117" s="183"/>
      <c r="EX117" s="183"/>
      <c r="EY117" s="183"/>
      <c r="EZ117" s="183"/>
      <c r="FA117" s="183"/>
      <c r="FB117" s="183"/>
      <c r="FC117" s="183"/>
      <c r="FD117" s="183"/>
      <c r="FE117" s="183"/>
      <c r="FF117" s="183"/>
      <c r="FG117" s="183"/>
      <c r="FH117" s="183"/>
      <c r="FI117" s="183"/>
      <c r="FJ117" s="183"/>
      <c r="FK117" s="183"/>
      <c r="FL117" s="183"/>
      <c r="FM117" s="183"/>
      <c r="FN117" s="183"/>
      <c r="FO117" s="183"/>
      <c r="FP117" s="183"/>
      <c r="FQ117" s="183"/>
      <c r="FR117" s="183"/>
      <c r="FS117" s="183"/>
      <c r="FT117" s="183"/>
      <c r="FU117" s="183"/>
      <c r="FV117" s="183"/>
      <c r="FW117" s="183"/>
      <c r="FX117" s="183"/>
      <c r="FY117" s="183"/>
      <c r="FZ117" s="183"/>
      <c r="GA117" s="183"/>
      <c r="GB117" s="183"/>
      <c r="GC117" s="183"/>
      <c r="GD117" s="183"/>
      <c r="GE117" s="183"/>
      <c r="GF117" s="183"/>
      <c r="GG117" s="183"/>
      <c r="GH117" s="183"/>
      <c r="GI117" s="183"/>
      <c r="GJ117" s="183"/>
      <c r="GK117" s="183"/>
      <c r="GL117" s="183"/>
      <c r="GM117" s="183"/>
      <c r="GN117" s="183"/>
      <c r="GO117" s="183"/>
      <c r="GP117" s="183"/>
      <c r="GQ117" s="183"/>
      <c r="GR117" s="183"/>
      <c r="GS117" s="183"/>
      <c r="GT117" s="183"/>
      <c r="GU117" s="183"/>
      <c r="GV117" s="183"/>
      <c r="GW117" s="183"/>
      <c r="GX117" s="183"/>
      <c r="GY117" s="183"/>
      <c r="GZ117" s="183"/>
      <c r="HA117" s="183"/>
      <c r="HB117" s="183"/>
      <c r="HC117" s="183"/>
      <c r="HD117" s="183"/>
      <c r="HE117" s="183"/>
      <c r="HF117" s="183"/>
      <c r="HG117" s="183"/>
      <c r="HH117" s="183"/>
      <c r="HI117" s="183"/>
      <c r="HJ117" s="183"/>
      <c r="HK117" s="183"/>
      <c r="HL117" s="183"/>
      <c r="HM117" s="183"/>
      <c r="HN117" s="183"/>
      <c r="HO117" s="183"/>
      <c r="HP117" s="183"/>
      <c r="HQ117" s="183"/>
      <c r="HR117" s="183"/>
      <c r="HS117" s="183"/>
      <c r="HT117" s="183"/>
      <c r="HU117" s="183"/>
    </row>
    <row r="118" spans="1:229" s="161" customFormat="1" ht="14.25" customHeight="1" x14ac:dyDescent="0.85">
      <c r="A118" s="158"/>
      <c r="B118" s="182"/>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3"/>
      <c r="BQ118" s="183"/>
      <c r="BR118" s="183"/>
      <c r="BS118" s="183"/>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183"/>
      <c r="DO118" s="183"/>
      <c r="DP118" s="183"/>
      <c r="DQ118" s="183"/>
      <c r="DR118" s="183"/>
      <c r="DS118" s="183"/>
      <c r="DT118" s="183"/>
      <c r="DU118" s="183"/>
      <c r="DV118" s="183"/>
      <c r="DW118" s="183"/>
      <c r="DX118" s="183"/>
      <c r="DY118" s="183"/>
      <c r="DZ118" s="183"/>
      <c r="EA118" s="183"/>
      <c r="EB118" s="183"/>
      <c r="EC118" s="183"/>
      <c r="ED118" s="183"/>
      <c r="EE118" s="183"/>
      <c r="EF118" s="183"/>
      <c r="EG118" s="183"/>
      <c r="EH118" s="183"/>
      <c r="EI118" s="183"/>
      <c r="EJ118" s="183"/>
      <c r="EK118" s="183"/>
      <c r="EL118" s="183"/>
      <c r="EM118" s="183"/>
      <c r="EN118" s="183"/>
      <c r="EO118" s="183"/>
      <c r="EP118" s="183"/>
      <c r="EQ118" s="183"/>
      <c r="ER118" s="183"/>
      <c r="ES118" s="183"/>
      <c r="ET118" s="183"/>
      <c r="EU118" s="183"/>
      <c r="EV118" s="183"/>
      <c r="EW118" s="183"/>
      <c r="EX118" s="183"/>
      <c r="EY118" s="183"/>
      <c r="EZ118" s="183"/>
      <c r="FA118" s="183"/>
      <c r="FB118" s="183"/>
      <c r="FC118" s="183"/>
      <c r="FD118" s="183"/>
      <c r="FE118" s="183"/>
      <c r="FF118" s="183"/>
      <c r="FG118" s="183"/>
      <c r="FH118" s="183"/>
      <c r="FI118" s="183"/>
      <c r="FJ118" s="183"/>
      <c r="FK118" s="183"/>
      <c r="FL118" s="183"/>
      <c r="FM118" s="183"/>
      <c r="FN118" s="183"/>
      <c r="FO118" s="183"/>
      <c r="FP118" s="183"/>
      <c r="FQ118" s="183"/>
      <c r="FR118" s="183"/>
      <c r="FS118" s="183"/>
      <c r="FT118" s="183"/>
      <c r="FU118" s="183"/>
      <c r="FV118" s="183"/>
      <c r="FW118" s="183"/>
      <c r="FX118" s="183"/>
      <c r="FY118" s="183"/>
      <c r="FZ118" s="183"/>
      <c r="GA118" s="183"/>
      <c r="GB118" s="183"/>
      <c r="GC118" s="183"/>
      <c r="GD118" s="183"/>
      <c r="GE118" s="183"/>
      <c r="GF118" s="183"/>
      <c r="GG118" s="183"/>
      <c r="GH118" s="183"/>
      <c r="GI118" s="183"/>
      <c r="GJ118" s="183"/>
      <c r="GK118" s="183"/>
      <c r="GL118" s="183"/>
      <c r="GM118" s="183"/>
      <c r="GN118" s="183"/>
      <c r="GO118" s="183"/>
      <c r="GP118" s="183"/>
      <c r="GQ118" s="183"/>
      <c r="GR118" s="183"/>
      <c r="GS118" s="183"/>
      <c r="GT118" s="183"/>
      <c r="GU118" s="183"/>
      <c r="GV118" s="183"/>
      <c r="GW118" s="183"/>
      <c r="GX118" s="183"/>
      <c r="GY118" s="183"/>
      <c r="GZ118" s="183"/>
      <c r="HA118" s="183"/>
      <c r="HB118" s="183"/>
      <c r="HC118" s="183"/>
      <c r="HD118" s="183"/>
      <c r="HE118" s="183"/>
      <c r="HF118" s="183"/>
      <c r="HG118" s="183"/>
      <c r="HH118" s="183"/>
      <c r="HI118" s="183"/>
      <c r="HJ118" s="183"/>
      <c r="HK118" s="183"/>
      <c r="HL118" s="183"/>
      <c r="HM118" s="183"/>
      <c r="HN118" s="183"/>
      <c r="HO118" s="183"/>
      <c r="HP118" s="183"/>
      <c r="HQ118" s="183"/>
      <c r="HR118" s="183"/>
      <c r="HS118" s="183"/>
      <c r="HT118" s="183"/>
      <c r="HU118" s="183"/>
    </row>
    <row r="119" spans="1:229" s="161" customFormat="1" ht="14.25" customHeight="1" x14ac:dyDescent="0.85">
      <c r="A119" s="158"/>
      <c r="B119" s="182"/>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3"/>
      <c r="BQ119" s="183"/>
      <c r="BR119" s="183"/>
      <c r="BS119" s="183"/>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183"/>
      <c r="DO119" s="183"/>
      <c r="DP119" s="183"/>
      <c r="DQ119" s="183"/>
      <c r="DR119" s="183"/>
      <c r="DS119" s="183"/>
      <c r="DT119" s="183"/>
      <c r="DU119" s="183"/>
      <c r="DV119" s="183"/>
      <c r="DW119" s="183"/>
      <c r="DX119" s="183"/>
      <c r="DY119" s="183"/>
      <c r="DZ119" s="183"/>
      <c r="EA119" s="183"/>
      <c r="EB119" s="183"/>
      <c r="EC119" s="183"/>
      <c r="ED119" s="183"/>
      <c r="EE119" s="183"/>
      <c r="EF119" s="183"/>
      <c r="EG119" s="183"/>
      <c r="EH119" s="183"/>
      <c r="EI119" s="183"/>
      <c r="EJ119" s="183"/>
      <c r="EK119" s="183"/>
      <c r="EL119" s="183"/>
      <c r="EM119" s="183"/>
      <c r="EN119" s="183"/>
      <c r="EO119" s="183"/>
      <c r="EP119" s="183"/>
      <c r="EQ119" s="183"/>
      <c r="ER119" s="183"/>
      <c r="ES119" s="183"/>
      <c r="ET119" s="183"/>
      <c r="EU119" s="183"/>
      <c r="EV119" s="183"/>
      <c r="EW119" s="183"/>
      <c r="EX119" s="183"/>
      <c r="EY119" s="183"/>
      <c r="EZ119" s="183"/>
      <c r="FA119" s="183"/>
      <c r="FB119" s="183"/>
      <c r="FC119" s="183"/>
      <c r="FD119" s="183"/>
      <c r="FE119" s="183"/>
      <c r="FF119" s="183"/>
      <c r="FG119" s="183"/>
      <c r="FH119" s="183"/>
      <c r="FI119" s="183"/>
      <c r="FJ119" s="183"/>
      <c r="FK119" s="183"/>
      <c r="FL119" s="183"/>
      <c r="FM119" s="183"/>
      <c r="FN119" s="183"/>
      <c r="FO119" s="183"/>
      <c r="FP119" s="183"/>
      <c r="FQ119" s="183"/>
      <c r="FR119" s="183"/>
      <c r="FS119" s="183"/>
      <c r="FT119" s="183"/>
      <c r="FU119" s="183"/>
      <c r="FV119" s="183"/>
      <c r="FW119" s="183"/>
      <c r="FX119" s="183"/>
      <c r="FY119" s="183"/>
      <c r="FZ119" s="183"/>
      <c r="GA119" s="183"/>
      <c r="GB119" s="183"/>
      <c r="GC119" s="183"/>
      <c r="GD119" s="183"/>
      <c r="GE119" s="183"/>
      <c r="GF119" s="183"/>
      <c r="GG119" s="183"/>
      <c r="GH119" s="183"/>
      <c r="GI119" s="183"/>
      <c r="GJ119" s="183"/>
      <c r="GK119" s="183"/>
      <c r="GL119" s="183"/>
      <c r="GM119" s="183"/>
      <c r="GN119" s="183"/>
      <c r="GO119" s="183"/>
      <c r="GP119" s="183"/>
      <c r="GQ119" s="183"/>
      <c r="GR119" s="183"/>
      <c r="GS119" s="183"/>
      <c r="GT119" s="183"/>
      <c r="GU119" s="183"/>
      <c r="GV119" s="183"/>
      <c r="GW119" s="183"/>
      <c r="GX119" s="183"/>
      <c r="GY119" s="183"/>
      <c r="GZ119" s="183"/>
      <c r="HA119" s="183"/>
      <c r="HB119" s="183"/>
      <c r="HC119" s="183"/>
      <c r="HD119" s="183"/>
      <c r="HE119" s="183"/>
      <c r="HF119" s="183"/>
      <c r="HG119" s="183"/>
      <c r="HH119" s="183"/>
      <c r="HI119" s="183"/>
      <c r="HJ119" s="183"/>
      <c r="HK119" s="183"/>
      <c r="HL119" s="183"/>
      <c r="HM119" s="183"/>
      <c r="HN119" s="183"/>
      <c r="HO119" s="183"/>
      <c r="HP119" s="183"/>
      <c r="HQ119" s="183"/>
      <c r="HR119" s="183"/>
      <c r="HS119" s="183"/>
      <c r="HT119" s="183"/>
      <c r="HU119" s="183"/>
    </row>
    <row r="120" spans="1:229" s="161" customFormat="1" ht="14.25" customHeight="1" x14ac:dyDescent="0.85">
      <c r="A120" s="158"/>
      <c r="B120" s="182"/>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83"/>
      <c r="DK120" s="183"/>
      <c r="DL120" s="183"/>
      <c r="DM120" s="183"/>
      <c r="DN120" s="183"/>
      <c r="DO120" s="183"/>
      <c r="DP120" s="183"/>
      <c r="DQ120" s="183"/>
      <c r="DR120" s="183"/>
      <c r="DS120" s="183"/>
      <c r="DT120" s="183"/>
      <c r="DU120" s="183"/>
      <c r="DV120" s="183"/>
      <c r="DW120" s="183"/>
      <c r="DX120" s="183"/>
      <c r="DY120" s="183"/>
      <c r="DZ120" s="183"/>
      <c r="EA120" s="183"/>
      <c r="EB120" s="183"/>
      <c r="EC120" s="183"/>
      <c r="ED120" s="183"/>
      <c r="EE120" s="183"/>
      <c r="EF120" s="183"/>
      <c r="EG120" s="183"/>
      <c r="EH120" s="183"/>
      <c r="EI120" s="183"/>
      <c r="EJ120" s="183"/>
      <c r="EK120" s="183"/>
      <c r="EL120" s="183"/>
      <c r="EM120" s="183"/>
      <c r="EN120" s="183"/>
      <c r="EO120" s="183"/>
      <c r="EP120" s="183"/>
      <c r="EQ120" s="183"/>
      <c r="ER120" s="183"/>
      <c r="ES120" s="183"/>
      <c r="ET120" s="183"/>
      <c r="EU120" s="183"/>
      <c r="EV120" s="183"/>
      <c r="EW120" s="183"/>
      <c r="EX120" s="183"/>
      <c r="EY120" s="183"/>
      <c r="EZ120" s="183"/>
      <c r="FA120" s="183"/>
      <c r="FB120" s="183"/>
      <c r="FC120" s="183"/>
      <c r="FD120" s="183"/>
      <c r="FE120" s="183"/>
      <c r="FF120" s="183"/>
      <c r="FG120" s="183"/>
      <c r="FH120" s="183"/>
      <c r="FI120" s="183"/>
      <c r="FJ120" s="183"/>
      <c r="FK120" s="183"/>
      <c r="FL120" s="183"/>
      <c r="FM120" s="183"/>
      <c r="FN120" s="183"/>
      <c r="FO120" s="183"/>
      <c r="FP120" s="183"/>
      <c r="FQ120" s="183"/>
      <c r="FR120" s="183"/>
      <c r="FS120" s="183"/>
      <c r="FT120" s="183"/>
      <c r="FU120" s="183"/>
      <c r="FV120" s="183"/>
      <c r="FW120" s="183"/>
      <c r="FX120" s="183"/>
      <c r="FY120" s="183"/>
      <c r="FZ120" s="183"/>
      <c r="GA120" s="183"/>
      <c r="GB120" s="183"/>
      <c r="GC120" s="183"/>
      <c r="GD120" s="183"/>
      <c r="GE120" s="183"/>
      <c r="GF120" s="183"/>
      <c r="GG120" s="183"/>
      <c r="GH120" s="183"/>
      <c r="GI120" s="183"/>
      <c r="GJ120" s="183"/>
      <c r="GK120" s="183"/>
      <c r="GL120" s="183"/>
      <c r="GM120" s="183"/>
      <c r="GN120" s="183"/>
      <c r="GO120" s="183"/>
      <c r="GP120" s="183"/>
      <c r="GQ120" s="183"/>
      <c r="GR120" s="183"/>
      <c r="GS120" s="183"/>
      <c r="GT120" s="183"/>
      <c r="GU120" s="183"/>
      <c r="GV120" s="183"/>
      <c r="GW120" s="183"/>
      <c r="GX120" s="183"/>
      <c r="GY120" s="183"/>
      <c r="GZ120" s="183"/>
      <c r="HA120" s="183"/>
      <c r="HB120" s="183"/>
      <c r="HC120" s="183"/>
      <c r="HD120" s="183"/>
      <c r="HE120" s="183"/>
      <c r="HF120" s="183"/>
      <c r="HG120" s="183"/>
      <c r="HH120" s="183"/>
      <c r="HI120" s="183"/>
      <c r="HJ120" s="183"/>
      <c r="HK120" s="183"/>
      <c r="HL120" s="183"/>
      <c r="HM120" s="183"/>
      <c r="HN120" s="183"/>
      <c r="HO120" s="183"/>
      <c r="HP120" s="183"/>
      <c r="HQ120" s="183"/>
      <c r="HR120" s="183"/>
      <c r="HS120" s="183"/>
      <c r="HT120" s="183"/>
      <c r="HU120" s="183"/>
    </row>
    <row r="121" spans="1:229" s="161" customFormat="1" ht="14.25" customHeight="1" x14ac:dyDescent="0.85">
      <c r="A121" s="158"/>
      <c r="B121" s="182"/>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3"/>
      <c r="BQ121" s="183"/>
      <c r="BR121" s="183"/>
      <c r="BS121" s="183"/>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83"/>
      <c r="DK121" s="183"/>
      <c r="DL121" s="183"/>
      <c r="DM121" s="183"/>
      <c r="DN121" s="183"/>
      <c r="DO121" s="183"/>
      <c r="DP121" s="183"/>
      <c r="DQ121" s="183"/>
      <c r="DR121" s="183"/>
      <c r="DS121" s="183"/>
      <c r="DT121" s="183"/>
      <c r="DU121" s="183"/>
      <c r="DV121" s="183"/>
      <c r="DW121" s="183"/>
      <c r="DX121" s="183"/>
      <c r="DY121" s="183"/>
      <c r="DZ121" s="183"/>
      <c r="EA121" s="183"/>
      <c r="EB121" s="183"/>
      <c r="EC121" s="183"/>
      <c r="ED121" s="183"/>
      <c r="EE121" s="183"/>
      <c r="EF121" s="183"/>
      <c r="EG121" s="183"/>
      <c r="EH121" s="183"/>
      <c r="EI121" s="183"/>
      <c r="EJ121" s="183"/>
      <c r="EK121" s="183"/>
      <c r="EL121" s="183"/>
      <c r="EM121" s="183"/>
      <c r="EN121" s="183"/>
      <c r="EO121" s="183"/>
      <c r="EP121" s="183"/>
      <c r="EQ121" s="183"/>
      <c r="ER121" s="183"/>
      <c r="ES121" s="183"/>
      <c r="ET121" s="183"/>
      <c r="EU121" s="183"/>
      <c r="EV121" s="183"/>
      <c r="EW121" s="183"/>
      <c r="EX121" s="183"/>
      <c r="EY121" s="183"/>
      <c r="EZ121" s="183"/>
      <c r="FA121" s="183"/>
      <c r="FB121" s="183"/>
      <c r="FC121" s="183"/>
      <c r="FD121" s="183"/>
      <c r="FE121" s="183"/>
      <c r="FF121" s="183"/>
      <c r="FG121" s="183"/>
      <c r="FH121" s="183"/>
      <c r="FI121" s="183"/>
      <c r="FJ121" s="183"/>
      <c r="FK121" s="183"/>
      <c r="FL121" s="183"/>
      <c r="FM121" s="183"/>
      <c r="FN121" s="183"/>
      <c r="FO121" s="183"/>
      <c r="FP121" s="183"/>
      <c r="FQ121" s="183"/>
      <c r="FR121" s="183"/>
      <c r="FS121" s="183"/>
      <c r="FT121" s="183"/>
      <c r="FU121" s="183"/>
      <c r="FV121" s="183"/>
      <c r="FW121" s="183"/>
      <c r="FX121" s="183"/>
      <c r="FY121" s="183"/>
      <c r="FZ121" s="183"/>
      <c r="GA121" s="183"/>
      <c r="GB121" s="183"/>
      <c r="GC121" s="183"/>
      <c r="GD121" s="183"/>
      <c r="GE121" s="183"/>
      <c r="GF121" s="183"/>
      <c r="GG121" s="183"/>
      <c r="GH121" s="183"/>
      <c r="GI121" s="183"/>
      <c r="GJ121" s="183"/>
      <c r="GK121" s="183"/>
      <c r="GL121" s="183"/>
      <c r="GM121" s="183"/>
      <c r="GN121" s="183"/>
      <c r="GO121" s="183"/>
      <c r="GP121" s="183"/>
      <c r="GQ121" s="183"/>
      <c r="GR121" s="183"/>
      <c r="GS121" s="183"/>
      <c r="GT121" s="183"/>
      <c r="GU121" s="183"/>
      <c r="GV121" s="183"/>
      <c r="GW121" s="183"/>
      <c r="GX121" s="183"/>
      <c r="GY121" s="183"/>
      <c r="GZ121" s="183"/>
      <c r="HA121" s="183"/>
      <c r="HB121" s="183"/>
      <c r="HC121" s="183"/>
      <c r="HD121" s="183"/>
      <c r="HE121" s="183"/>
      <c r="HF121" s="183"/>
      <c r="HG121" s="183"/>
      <c r="HH121" s="183"/>
      <c r="HI121" s="183"/>
      <c r="HJ121" s="183"/>
      <c r="HK121" s="183"/>
      <c r="HL121" s="183"/>
      <c r="HM121" s="183"/>
      <c r="HN121" s="183"/>
      <c r="HO121" s="183"/>
      <c r="HP121" s="183"/>
      <c r="HQ121" s="183"/>
      <c r="HR121" s="183"/>
      <c r="HS121" s="183"/>
      <c r="HT121" s="183"/>
      <c r="HU121" s="183"/>
    </row>
    <row r="122" spans="1:229" s="161" customFormat="1" ht="14.25" customHeight="1" x14ac:dyDescent="0.85">
      <c r="A122" s="158"/>
      <c r="B122" s="182"/>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83"/>
      <c r="DK122" s="183"/>
      <c r="DL122" s="183"/>
      <c r="DM122" s="183"/>
      <c r="DN122" s="183"/>
      <c r="DO122" s="183"/>
      <c r="DP122" s="183"/>
      <c r="DQ122" s="183"/>
      <c r="DR122" s="183"/>
      <c r="DS122" s="183"/>
      <c r="DT122" s="183"/>
      <c r="DU122" s="183"/>
      <c r="DV122" s="183"/>
      <c r="DW122" s="183"/>
      <c r="DX122" s="183"/>
      <c r="DY122" s="183"/>
      <c r="DZ122" s="183"/>
      <c r="EA122" s="183"/>
      <c r="EB122" s="183"/>
      <c r="EC122" s="183"/>
      <c r="ED122" s="183"/>
      <c r="EE122" s="183"/>
      <c r="EF122" s="183"/>
      <c r="EG122" s="183"/>
      <c r="EH122" s="183"/>
      <c r="EI122" s="183"/>
      <c r="EJ122" s="183"/>
      <c r="EK122" s="183"/>
      <c r="EL122" s="183"/>
      <c r="EM122" s="183"/>
      <c r="EN122" s="183"/>
      <c r="EO122" s="183"/>
      <c r="EP122" s="183"/>
      <c r="EQ122" s="183"/>
      <c r="ER122" s="183"/>
      <c r="ES122" s="183"/>
      <c r="ET122" s="183"/>
      <c r="EU122" s="183"/>
      <c r="EV122" s="183"/>
      <c r="EW122" s="183"/>
      <c r="EX122" s="183"/>
      <c r="EY122" s="183"/>
      <c r="EZ122" s="183"/>
      <c r="FA122" s="183"/>
      <c r="FB122" s="183"/>
      <c r="FC122" s="183"/>
      <c r="FD122" s="183"/>
      <c r="FE122" s="183"/>
      <c r="FF122" s="183"/>
      <c r="FG122" s="183"/>
      <c r="FH122" s="183"/>
      <c r="FI122" s="183"/>
      <c r="FJ122" s="183"/>
      <c r="FK122" s="183"/>
      <c r="FL122" s="183"/>
      <c r="FM122" s="183"/>
      <c r="FN122" s="183"/>
      <c r="FO122" s="183"/>
      <c r="FP122" s="183"/>
      <c r="FQ122" s="183"/>
      <c r="FR122" s="183"/>
      <c r="FS122" s="183"/>
      <c r="FT122" s="183"/>
      <c r="FU122" s="183"/>
      <c r="FV122" s="183"/>
      <c r="FW122" s="183"/>
      <c r="FX122" s="183"/>
      <c r="FY122" s="183"/>
      <c r="FZ122" s="183"/>
      <c r="GA122" s="183"/>
      <c r="GB122" s="183"/>
      <c r="GC122" s="183"/>
      <c r="GD122" s="183"/>
      <c r="GE122" s="183"/>
      <c r="GF122" s="183"/>
      <c r="GG122" s="183"/>
      <c r="GH122" s="183"/>
      <c r="GI122" s="183"/>
      <c r="GJ122" s="183"/>
      <c r="GK122" s="183"/>
      <c r="GL122" s="183"/>
      <c r="GM122" s="183"/>
      <c r="GN122" s="183"/>
      <c r="GO122" s="183"/>
      <c r="GP122" s="183"/>
      <c r="GQ122" s="183"/>
      <c r="GR122" s="183"/>
      <c r="GS122" s="183"/>
      <c r="GT122" s="183"/>
      <c r="GU122" s="183"/>
      <c r="GV122" s="183"/>
      <c r="GW122" s="183"/>
      <c r="GX122" s="183"/>
      <c r="GY122" s="183"/>
      <c r="GZ122" s="183"/>
      <c r="HA122" s="183"/>
      <c r="HB122" s="183"/>
      <c r="HC122" s="183"/>
      <c r="HD122" s="183"/>
      <c r="HE122" s="183"/>
      <c r="HF122" s="183"/>
      <c r="HG122" s="183"/>
      <c r="HH122" s="183"/>
      <c r="HI122" s="183"/>
      <c r="HJ122" s="183"/>
      <c r="HK122" s="183"/>
      <c r="HL122" s="183"/>
      <c r="HM122" s="183"/>
      <c r="HN122" s="183"/>
      <c r="HO122" s="183"/>
      <c r="HP122" s="183"/>
      <c r="HQ122" s="183"/>
      <c r="HR122" s="183"/>
      <c r="HS122" s="183"/>
      <c r="HT122" s="183"/>
      <c r="HU122" s="183"/>
    </row>
    <row r="123" spans="1:229" s="161" customFormat="1" ht="14.25" customHeight="1" x14ac:dyDescent="0.85">
      <c r="A123" s="158"/>
      <c r="B123" s="182"/>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c r="AU123" s="183"/>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3"/>
      <c r="BQ123" s="183"/>
      <c r="BR123" s="183"/>
      <c r="BS123" s="183"/>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83"/>
      <c r="DK123" s="183"/>
      <c r="DL123" s="183"/>
      <c r="DM123" s="183"/>
      <c r="DN123" s="183"/>
      <c r="DO123" s="183"/>
      <c r="DP123" s="183"/>
      <c r="DQ123" s="183"/>
      <c r="DR123" s="183"/>
      <c r="DS123" s="183"/>
      <c r="DT123" s="183"/>
      <c r="DU123" s="183"/>
      <c r="DV123" s="183"/>
      <c r="DW123" s="183"/>
      <c r="DX123" s="183"/>
      <c r="DY123" s="183"/>
      <c r="DZ123" s="183"/>
      <c r="EA123" s="183"/>
      <c r="EB123" s="183"/>
      <c r="EC123" s="183"/>
      <c r="ED123" s="183"/>
      <c r="EE123" s="183"/>
      <c r="EF123" s="183"/>
      <c r="EG123" s="183"/>
      <c r="EH123" s="183"/>
      <c r="EI123" s="183"/>
      <c r="EJ123" s="183"/>
      <c r="EK123" s="183"/>
      <c r="EL123" s="183"/>
      <c r="EM123" s="183"/>
      <c r="EN123" s="183"/>
      <c r="EO123" s="183"/>
      <c r="EP123" s="183"/>
      <c r="EQ123" s="183"/>
      <c r="ER123" s="183"/>
      <c r="ES123" s="183"/>
      <c r="ET123" s="183"/>
      <c r="EU123" s="183"/>
      <c r="EV123" s="183"/>
      <c r="EW123" s="183"/>
      <c r="EX123" s="183"/>
      <c r="EY123" s="183"/>
      <c r="EZ123" s="183"/>
      <c r="FA123" s="183"/>
      <c r="FB123" s="183"/>
      <c r="FC123" s="183"/>
      <c r="FD123" s="183"/>
      <c r="FE123" s="183"/>
      <c r="FF123" s="183"/>
      <c r="FG123" s="183"/>
      <c r="FH123" s="183"/>
      <c r="FI123" s="183"/>
      <c r="FJ123" s="183"/>
      <c r="FK123" s="183"/>
      <c r="FL123" s="183"/>
      <c r="FM123" s="183"/>
      <c r="FN123" s="183"/>
      <c r="FO123" s="183"/>
      <c r="FP123" s="183"/>
      <c r="FQ123" s="183"/>
      <c r="FR123" s="183"/>
      <c r="FS123" s="183"/>
      <c r="FT123" s="183"/>
      <c r="FU123" s="183"/>
      <c r="FV123" s="183"/>
      <c r="FW123" s="183"/>
      <c r="FX123" s="183"/>
      <c r="FY123" s="183"/>
      <c r="FZ123" s="183"/>
      <c r="GA123" s="183"/>
      <c r="GB123" s="183"/>
      <c r="GC123" s="183"/>
      <c r="GD123" s="183"/>
      <c r="GE123" s="183"/>
      <c r="GF123" s="183"/>
      <c r="GG123" s="183"/>
      <c r="GH123" s="183"/>
      <c r="GI123" s="183"/>
      <c r="GJ123" s="183"/>
      <c r="GK123" s="183"/>
      <c r="GL123" s="183"/>
      <c r="GM123" s="183"/>
      <c r="GN123" s="183"/>
      <c r="GO123" s="183"/>
      <c r="GP123" s="183"/>
      <c r="GQ123" s="183"/>
      <c r="GR123" s="183"/>
      <c r="GS123" s="183"/>
      <c r="GT123" s="183"/>
      <c r="GU123" s="183"/>
      <c r="GV123" s="183"/>
      <c r="GW123" s="183"/>
      <c r="GX123" s="183"/>
      <c r="GY123" s="183"/>
      <c r="GZ123" s="183"/>
      <c r="HA123" s="183"/>
      <c r="HB123" s="183"/>
      <c r="HC123" s="183"/>
      <c r="HD123" s="183"/>
      <c r="HE123" s="183"/>
      <c r="HF123" s="183"/>
      <c r="HG123" s="183"/>
      <c r="HH123" s="183"/>
      <c r="HI123" s="183"/>
      <c r="HJ123" s="183"/>
      <c r="HK123" s="183"/>
      <c r="HL123" s="183"/>
      <c r="HM123" s="183"/>
      <c r="HN123" s="183"/>
      <c r="HO123" s="183"/>
      <c r="HP123" s="183"/>
      <c r="HQ123" s="183"/>
      <c r="HR123" s="183"/>
      <c r="HS123" s="183"/>
      <c r="HT123" s="183"/>
      <c r="HU123" s="183"/>
    </row>
    <row r="124" spans="1:229" s="161" customFormat="1" ht="14.25" customHeight="1" x14ac:dyDescent="0.85">
      <c r="A124" s="158"/>
      <c r="B124" s="182"/>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3"/>
      <c r="BQ124" s="183"/>
      <c r="BR124" s="183"/>
      <c r="BS124" s="183"/>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83"/>
      <c r="DK124" s="183"/>
      <c r="DL124" s="183"/>
      <c r="DM124" s="183"/>
      <c r="DN124" s="183"/>
      <c r="DO124" s="183"/>
      <c r="DP124" s="183"/>
      <c r="DQ124" s="183"/>
      <c r="DR124" s="183"/>
      <c r="DS124" s="183"/>
      <c r="DT124" s="183"/>
      <c r="DU124" s="183"/>
      <c r="DV124" s="183"/>
      <c r="DW124" s="183"/>
      <c r="DX124" s="183"/>
      <c r="DY124" s="183"/>
      <c r="DZ124" s="183"/>
      <c r="EA124" s="183"/>
      <c r="EB124" s="183"/>
      <c r="EC124" s="183"/>
      <c r="ED124" s="183"/>
      <c r="EE124" s="183"/>
      <c r="EF124" s="183"/>
      <c r="EG124" s="183"/>
      <c r="EH124" s="183"/>
      <c r="EI124" s="183"/>
      <c r="EJ124" s="183"/>
      <c r="EK124" s="183"/>
      <c r="EL124" s="183"/>
      <c r="EM124" s="183"/>
      <c r="EN124" s="183"/>
      <c r="EO124" s="183"/>
      <c r="EP124" s="183"/>
      <c r="EQ124" s="183"/>
      <c r="ER124" s="183"/>
      <c r="ES124" s="183"/>
      <c r="ET124" s="183"/>
      <c r="EU124" s="183"/>
      <c r="EV124" s="183"/>
      <c r="EW124" s="183"/>
      <c r="EX124" s="183"/>
      <c r="EY124" s="183"/>
      <c r="EZ124" s="183"/>
      <c r="FA124" s="183"/>
      <c r="FB124" s="183"/>
      <c r="FC124" s="183"/>
      <c r="FD124" s="183"/>
      <c r="FE124" s="183"/>
      <c r="FF124" s="183"/>
      <c r="FG124" s="183"/>
      <c r="FH124" s="183"/>
      <c r="FI124" s="183"/>
      <c r="FJ124" s="183"/>
      <c r="FK124" s="183"/>
      <c r="FL124" s="183"/>
      <c r="FM124" s="183"/>
      <c r="FN124" s="183"/>
      <c r="FO124" s="183"/>
      <c r="FP124" s="183"/>
      <c r="FQ124" s="183"/>
      <c r="FR124" s="183"/>
      <c r="FS124" s="183"/>
      <c r="FT124" s="183"/>
      <c r="FU124" s="183"/>
      <c r="FV124" s="183"/>
      <c r="FW124" s="183"/>
      <c r="FX124" s="183"/>
      <c r="FY124" s="183"/>
      <c r="FZ124" s="183"/>
      <c r="GA124" s="183"/>
      <c r="GB124" s="183"/>
      <c r="GC124" s="183"/>
      <c r="GD124" s="183"/>
      <c r="GE124" s="183"/>
      <c r="GF124" s="183"/>
      <c r="GG124" s="183"/>
      <c r="GH124" s="183"/>
      <c r="GI124" s="183"/>
      <c r="GJ124" s="183"/>
      <c r="GK124" s="183"/>
      <c r="GL124" s="183"/>
      <c r="GM124" s="183"/>
      <c r="GN124" s="183"/>
      <c r="GO124" s="183"/>
      <c r="GP124" s="183"/>
      <c r="GQ124" s="183"/>
      <c r="GR124" s="183"/>
      <c r="GS124" s="183"/>
      <c r="GT124" s="183"/>
      <c r="GU124" s="183"/>
      <c r="GV124" s="183"/>
      <c r="GW124" s="183"/>
      <c r="GX124" s="183"/>
      <c r="GY124" s="183"/>
      <c r="GZ124" s="183"/>
      <c r="HA124" s="183"/>
      <c r="HB124" s="183"/>
      <c r="HC124" s="183"/>
      <c r="HD124" s="183"/>
      <c r="HE124" s="183"/>
      <c r="HF124" s="183"/>
      <c r="HG124" s="183"/>
      <c r="HH124" s="183"/>
      <c r="HI124" s="183"/>
      <c r="HJ124" s="183"/>
      <c r="HK124" s="183"/>
      <c r="HL124" s="183"/>
      <c r="HM124" s="183"/>
      <c r="HN124" s="183"/>
      <c r="HO124" s="183"/>
      <c r="HP124" s="183"/>
      <c r="HQ124" s="183"/>
      <c r="HR124" s="183"/>
      <c r="HS124" s="183"/>
      <c r="HT124" s="183"/>
      <c r="HU124" s="183"/>
    </row>
    <row r="125" spans="1:229" s="161" customFormat="1" ht="14.25" customHeight="1" x14ac:dyDescent="0.85">
      <c r="A125" s="158"/>
      <c r="B125" s="182"/>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c r="AU125" s="183"/>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3"/>
      <c r="BQ125" s="183"/>
      <c r="BR125" s="183"/>
      <c r="BS125" s="183"/>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83"/>
      <c r="DK125" s="183"/>
      <c r="DL125" s="183"/>
      <c r="DM125" s="183"/>
      <c r="DN125" s="183"/>
      <c r="DO125" s="183"/>
      <c r="DP125" s="183"/>
      <c r="DQ125" s="183"/>
      <c r="DR125" s="183"/>
      <c r="DS125" s="183"/>
      <c r="DT125" s="183"/>
      <c r="DU125" s="183"/>
      <c r="DV125" s="183"/>
      <c r="DW125" s="183"/>
      <c r="DX125" s="183"/>
      <c r="DY125" s="183"/>
      <c r="DZ125" s="183"/>
      <c r="EA125" s="183"/>
      <c r="EB125" s="183"/>
      <c r="EC125" s="183"/>
      <c r="ED125" s="183"/>
      <c r="EE125" s="183"/>
      <c r="EF125" s="183"/>
      <c r="EG125" s="183"/>
      <c r="EH125" s="183"/>
      <c r="EI125" s="183"/>
      <c r="EJ125" s="183"/>
      <c r="EK125" s="183"/>
      <c r="EL125" s="183"/>
      <c r="EM125" s="183"/>
      <c r="EN125" s="183"/>
      <c r="EO125" s="183"/>
      <c r="EP125" s="183"/>
      <c r="EQ125" s="183"/>
      <c r="ER125" s="183"/>
      <c r="ES125" s="183"/>
      <c r="ET125" s="183"/>
      <c r="EU125" s="183"/>
      <c r="EV125" s="183"/>
      <c r="EW125" s="183"/>
      <c r="EX125" s="183"/>
      <c r="EY125" s="183"/>
      <c r="EZ125" s="183"/>
      <c r="FA125" s="183"/>
      <c r="FB125" s="183"/>
      <c r="FC125" s="183"/>
      <c r="FD125" s="183"/>
      <c r="FE125" s="183"/>
      <c r="FF125" s="183"/>
      <c r="FG125" s="183"/>
      <c r="FH125" s="183"/>
      <c r="FI125" s="183"/>
      <c r="FJ125" s="183"/>
      <c r="FK125" s="183"/>
      <c r="FL125" s="183"/>
      <c r="FM125" s="183"/>
      <c r="FN125" s="183"/>
      <c r="FO125" s="183"/>
      <c r="FP125" s="183"/>
      <c r="FQ125" s="183"/>
      <c r="FR125" s="183"/>
      <c r="FS125" s="183"/>
      <c r="FT125" s="183"/>
      <c r="FU125" s="183"/>
      <c r="FV125" s="183"/>
      <c r="FW125" s="183"/>
      <c r="FX125" s="183"/>
      <c r="FY125" s="183"/>
      <c r="FZ125" s="183"/>
      <c r="GA125" s="183"/>
      <c r="GB125" s="183"/>
      <c r="GC125" s="183"/>
      <c r="GD125" s="183"/>
      <c r="GE125" s="183"/>
      <c r="GF125" s="183"/>
      <c r="GG125" s="183"/>
      <c r="GH125" s="183"/>
      <c r="GI125" s="183"/>
      <c r="GJ125" s="183"/>
      <c r="GK125" s="183"/>
      <c r="GL125" s="183"/>
      <c r="GM125" s="183"/>
      <c r="GN125" s="183"/>
      <c r="GO125" s="183"/>
      <c r="GP125" s="183"/>
      <c r="GQ125" s="183"/>
      <c r="GR125" s="183"/>
      <c r="GS125" s="183"/>
      <c r="GT125" s="183"/>
      <c r="GU125" s="183"/>
      <c r="GV125" s="183"/>
      <c r="GW125" s="183"/>
      <c r="GX125" s="183"/>
      <c r="GY125" s="183"/>
      <c r="GZ125" s="183"/>
      <c r="HA125" s="183"/>
      <c r="HB125" s="183"/>
      <c r="HC125" s="183"/>
      <c r="HD125" s="183"/>
      <c r="HE125" s="183"/>
      <c r="HF125" s="183"/>
      <c r="HG125" s="183"/>
      <c r="HH125" s="183"/>
      <c r="HI125" s="183"/>
      <c r="HJ125" s="183"/>
      <c r="HK125" s="183"/>
      <c r="HL125" s="183"/>
      <c r="HM125" s="183"/>
      <c r="HN125" s="183"/>
      <c r="HO125" s="183"/>
      <c r="HP125" s="183"/>
      <c r="HQ125" s="183"/>
      <c r="HR125" s="183"/>
      <c r="HS125" s="183"/>
      <c r="HT125" s="183"/>
      <c r="HU125" s="183"/>
    </row>
    <row r="126" spans="1:229" s="161" customFormat="1" ht="14.25" customHeight="1" x14ac:dyDescent="0.85">
      <c r="A126" s="158"/>
      <c r="B126" s="182"/>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c r="BR126" s="183"/>
      <c r="BS126" s="183"/>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83"/>
      <c r="DK126" s="183"/>
      <c r="DL126" s="183"/>
      <c r="DM126" s="183"/>
      <c r="DN126" s="183"/>
      <c r="DO126" s="183"/>
      <c r="DP126" s="183"/>
      <c r="DQ126" s="183"/>
      <c r="DR126" s="183"/>
      <c r="DS126" s="183"/>
      <c r="DT126" s="183"/>
      <c r="DU126" s="183"/>
      <c r="DV126" s="183"/>
      <c r="DW126" s="183"/>
      <c r="DX126" s="183"/>
      <c r="DY126" s="183"/>
      <c r="DZ126" s="183"/>
      <c r="EA126" s="183"/>
      <c r="EB126" s="183"/>
      <c r="EC126" s="183"/>
      <c r="ED126" s="183"/>
      <c r="EE126" s="183"/>
      <c r="EF126" s="183"/>
      <c r="EG126" s="183"/>
      <c r="EH126" s="183"/>
      <c r="EI126" s="183"/>
      <c r="EJ126" s="183"/>
      <c r="EK126" s="183"/>
      <c r="EL126" s="183"/>
      <c r="EM126" s="183"/>
      <c r="EN126" s="183"/>
      <c r="EO126" s="183"/>
      <c r="EP126" s="183"/>
      <c r="EQ126" s="183"/>
      <c r="ER126" s="183"/>
      <c r="ES126" s="183"/>
      <c r="ET126" s="183"/>
      <c r="EU126" s="183"/>
      <c r="EV126" s="183"/>
      <c r="EW126" s="183"/>
      <c r="EX126" s="183"/>
      <c r="EY126" s="183"/>
      <c r="EZ126" s="183"/>
      <c r="FA126" s="183"/>
      <c r="FB126" s="183"/>
      <c r="FC126" s="183"/>
      <c r="FD126" s="183"/>
      <c r="FE126" s="183"/>
      <c r="FF126" s="183"/>
      <c r="FG126" s="183"/>
      <c r="FH126" s="183"/>
      <c r="FI126" s="183"/>
      <c r="FJ126" s="183"/>
      <c r="FK126" s="183"/>
      <c r="FL126" s="183"/>
      <c r="FM126" s="183"/>
      <c r="FN126" s="183"/>
      <c r="FO126" s="183"/>
      <c r="FP126" s="183"/>
      <c r="FQ126" s="183"/>
      <c r="FR126" s="183"/>
      <c r="FS126" s="183"/>
      <c r="FT126" s="183"/>
      <c r="FU126" s="183"/>
      <c r="FV126" s="183"/>
      <c r="FW126" s="183"/>
      <c r="FX126" s="183"/>
      <c r="FY126" s="183"/>
      <c r="FZ126" s="183"/>
      <c r="GA126" s="183"/>
      <c r="GB126" s="183"/>
      <c r="GC126" s="183"/>
      <c r="GD126" s="183"/>
      <c r="GE126" s="183"/>
      <c r="GF126" s="183"/>
      <c r="GG126" s="183"/>
      <c r="GH126" s="183"/>
      <c r="GI126" s="183"/>
      <c r="GJ126" s="183"/>
      <c r="GK126" s="183"/>
      <c r="GL126" s="183"/>
      <c r="GM126" s="183"/>
      <c r="GN126" s="183"/>
      <c r="GO126" s="183"/>
      <c r="GP126" s="183"/>
      <c r="GQ126" s="183"/>
      <c r="GR126" s="183"/>
      <c r="GS126" s="183"/>
      <c r="GT126" s="183"/>
      <c r="GU126" s="183"/>
      <c r="GV126" s="183"/>
      <c r="GW126" s="183"/>
      <c r="GX126" s="183"/>
      <c r="GY126" s="183"/>
      <c r="GZ126" s="183"/>
      <c r="HA126" s="183"/>
      <c r="HB126" s="183"/>
      <c r="HC126" s="183"/>
      <c r="HD126" s="183"/>
      <c r="HE126" s="183"/>
      <c r="HF126" s="183"/>
      <c r="HG126" s="183"/>
      <c r="HH126" s="183"/>
      <c r="HI126" s="183"/>
      <c r="HJ126" s="183"/>
      <c r="HK126" s="183"/>
      <c r="HL126" s="183"/>
      <c r="HM126" s="183"/>
      <c r="HN126" s="183"/>
      <c r="HO126" s="183"/>
      <c r="HP126" s="183"/>
      <c r="HQ126" s="183"/>
      <c r="HR126" s="183"/>
      <c r="HS126" s="183"/>
      <c r="HT126" s="183"/>
      <c r="HU126" s="183"/>
    </row>
    <row r="127" spans="1:229" s="161" customFormat="1" ht="14.25" customHeight="1" x14ac:dyDescent="0.85">
      <c r="A127" s="158"/>
      <c r="B127" s="182"/>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c r="BR127" s="183"/>
      <c r="BS127" s="183"/>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83"/>
      <c r="DK127" s="183"/>
      <c r="DL127" s="183"/>
      <c r="DM127" s="183"/>
      <c r="DN127" s="183"/>
      <c r="DO127" s="183"/>
      <c r="DP127" s="183"/>
      <c r="DQ127" s="183"/>
      <c r="DR127" s="183"/>
      <c r="DS127" s="183"/>
      <c r="DT127" s="183"/>
      <c r="DU127" s="183"/>
      <c r="DV127" s="183"/>
      <c r="DW127" s="183"/>
      <c r="DX127" s="183"/>
      <c r="DY127" s="183"/>
      <c r="DZ127" s="183"/>
      <c r="EA127" s="183"/>
      <c r="EB127" s="183"/>
      <c r="EC127" s="183"/>
      <c r="ED127" s="183"/>
      <c r="EE127" s="183"/>
      <c r="EF127" s="183"/>
      <c r="EG127" s="183"/>
      <c r="EH127" s="183"/>
      <c r="EI127" s="183"/>
      <c r="EJ127" s="183"/>
      <c r="EK127" s="183"/>
      <c r="EL127" s="183"/>
      <c r="EM127" s="183"/>
      <c r="EN127" s="183"/>
      <c r="EO127" s="183"/>
      <c r="EP127" s="183"/>
      <c r="EQ127" s="183"/>
      <c r="ER127" s="183"/>
      <c r="ES127" s="183"/>
      <c r="ET127" s="183"/>
      <c r="EU127" s="183"/>
      <c r="EV127" s="183"/>
      <c r="EW127" s="183"/>
      <c r="EX127" s="183"/>
      <c r="EY127" s="183"/>
      <c r="EZ127" s="183"/>
      <c r="FA127" s="183"/>
      <c r="FB127" s="183"/>
      <c r="FC127" s="183"/>
      <c r="FD127" s="183"/>
      <c r="FE127" s="183"/>
      <c r="FF127" s="183"/>
      <c r="FG127" s="183"/>
      <c r="FH127" s="183"/>
      <c r="FI127" s="183"/>
      <c r="FJ127" s="183"/>
      <c r="FK127" s="183"/>
      <c r="FL127" s="183"/>
      <c r="FM127" s="183"/>
      <c r="FN127" s="183"/>
      <c r="FO127" s="183"/>
      <c r="FP127" s="183"/>
      <c r="FQ127" s="183"/>
      <c r="FR127" s="183"/>
      <c r="FS127" s="183"/>
      <c r="FT127" s="183"/>
      <c r="FU127" s="183"/>
      <c r="FV127" s="183"/>
      <c r="FW127" s="183"/>
      <c r="FX127" s="183"/>
      <c r="FY127" s="183"/>
      <c r="FZ127" s="183"/>
      <c r="GA127" s="183"/>
      <c r="GB127" s="183"/>
      <c r="GC127" s="183"/>
      <c r="GD127" s="183"/>
      <c r="GE127" s="183"/>
      <c r="GF127" s="183"/>
      <c r="GG127" s="183"/>
      <c r="GH127" s="183"/>
      <c r="GI127" s="183"/>
      <c r="GJ127" s="183"/>
      <c r="GK127" s="183"/>
      <c r="GL127" s="183"/>
      <c r="GM127" s="183"/>
      <c r="GN127" s="183"/>
      <c r="GO127" s="183"/>
      <c r="GP127" s="183"/>
      <c r="GQ127" s="183"/>
      <c r="GR127" s="183"/>
      <c r="GS127" s="183"/>
      <c r="GT127" s="183"/>
      <c r="GU127" s="183"/>
      <c r="GV127" s="183"/>
      <c r="GW127" s="183"/>
      <c r="GX127" s="183"/>
      <c r="GY127" s="183"/>
      <c r="GZ127" s="183"/>
      <c r="HA127" s="183"/>
      <c r="HB127" s="183"/>
      <c r="HC127" s="183"/>
      <c r="HD127" s="183"/>
      <c r="HE127" s="183"/>
      <c r="HF127" s="183"/>
      <c r="HG127" s="183"/>
      <c r="HH127" s="183"/>
      <c r="HI127" s="183"/>
      <c r="HJ127" s="183"/>
      <c r="HK127" s="183"/>
      <c r="HL127" s="183"/>
      <c r="HM127" s="183"/>
      <c r="HN127" s="183"/>
      <c r="HO127" s="183"/>
      <c r="HP127" s="183"/>
      <c r="HQ127" s="183"/>
      <c r="HR127" s="183"/>
      <c r="HS127" s="183"/>
      <c r="HT127" s="183"/>
      <c r="HU127" s="183"/>
    </row>
    <row r="128" spans="1:229" s="161" customFormat="1" ht="14.25" customHeight="1" x14ac:dyDescent="0.85">
      <c r="A128" s="158"/>
      <c r="B128" s="182"/>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c r="BR128" s="183"/>
      <c r="BS128" s="183"/>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83"/>
      <c r="DK128" s="183"/>
      <c r="DL128" s="183"/>
      <c r="DM128" s="183"/>
      <c r="DN128" s="183"/>
      <c r="DO128" s="183"/>
      <c r="DP128" s="183"/>
      <c r="DQ128" s="183"/>
      <c r="DR128" s="183"/>
      <c r="DS128" s="183"/>
      <c r="DT128" s="183"/>
      <c r="DU128" s="183"/>
      <c r="DV128" s="183"/>
      <c r="DW128" s="183"/>
      <c r="DX128" s="183"/>
      <c r="DY128" s="183"/>
      <c r="DZ128" s="183"/>
      <c r="EA128" s="183"/>
      <c r="EB128" s="183"/>
      <c r="EC128" s="183"/>
      <c r="ED128" s="183"/>
      <c r="EE128" s="183"/>
      <c r="EF128" s="183"/>
      <c r="EG128" s="183"/>
      <c r="EH128" s="183"/>
      <c r="EI128" s="183"/>
      <c r="EJ128" s="183"/>
      <c r="EK128" s="183"/>
      <c r="EL128" s="183"/>
      <c r="EM128" s="183"/>
      <c r="EN128" s="183"/>
      <c r="EO128" s="183"/>
      <c r="EP128" s="183"/>
      <c r="EQ128" s="183"/>
      <c r="ER128" s="183"/>
      <c r="ES128" s="183"/>
      <c r="ET128" s="183"/>
      <c r="EU128" s="183"/>
      <c r="EV128" s="183"/>
      <c r="EW128" s="183"/>
      <c r="EX128" s="183"/>
      <c r="EY128" s="183"/>
      <c r="EZ128" s="183"/>
      <c r="FA128" s="183"/>
      <c r="FB128" s="183"/>
      <c r="FC128" s="183"/>
      <c r="FD128" s="183"/>
      <c r="FE128" s="183"/>
      <c r="FF128" s="183"/>
      <c r="FG128" s="183"/>
      <c r="FH128" s="183"/>
      <c r="FI128" s="183"/>
      <c r="FJ128" s="183"/>
      <c r="FK128" s="183"/>
      <c r="FL128" s="183"/>
      <c r="FM128" s="183"/>
      <c r="FN128" s="183"/>
      <c r="FO128" s="183"/>
      <c r="FP128" s="183"/>
      <c r="FQ128" s="183"/>
      <c r="FR128" s="183"/>
      <c r="FS128" s="183"/>
      <c r="FT128" s="183"/>
      <c r="FU128" s="183"/>
      <c r="FV128" s="183"/>
      <c r="FW128" s="183"/>
      <c r="FX128" s="183"/>
      <c r="FY128" s="183"/>
      <c r="FZ128" s="183"/>
      <c r="GA128" s="183"/>
      <c r="GB128" s="183"/>
      <c r="GC128" s="183"/>
      <c r="GD128" s="183"/>
      <c r="GE128" s="183"/>
      <c r="GF128" s="183"/>
      <c r="GG128" s="183"/>
      <c r="GH128" s="183"/>
      <c r="GI128" s="183"/>
      <c r="GJ128" s="183"/>
      <c r="GK128" s="183"/>
      <c r="GL128" s="183"/>
      <c r="GM128" s="183"/>
      <c r="GN128" s="183"/>
      <c r="GO128" s="183"/>
      <c r="GP128" s="183"/>
      <c r="GQ128" s="183"/>
      <c r="GR128" s="183"/>
      <c r="GS128" s="183"/>
      <c r="GT128" s="183"/>
      <c r="GU128" s="183"/>
      <c r="GV128" s="183"/>
      <c r="GW128" s="183"/>
      <c r="GX128" s="183"/>
      <c r="GY128" s="183"/>
      <c r="GZ128" s="183"/>
      <c r="HA128" s="183"/>
      <c r="HB128" s="183"/>
      <c r="HC128" s="183"/>
      <c r="HD128" s="183"/>
      <c r="HE128" s="183"/>
      <c r="HF128" s="183"/>
      <c r="HG128" s="183"/>
      <c r="HH128" s="183"/>
      <c r="HI128" s="183"/>
      <c r="HJ128" s="183"/>
      <c r="HK128" s="183"/>
      <c r="HL128" s="183"/>
      <c r="HM128" s="183"/>
      <c r="HN128" s="183"/>
      <c r="HO128" s="183"/>
      <c r="HP128" s="183"/>
      <c r="HQ128" s="183"/>
      <c r="HR128" s="183"/>
      <c r="HS128" s="183"/>
      <c r="HT128" s="183"/>
      <c r="HU128" s="183"/>
    </row>
    <row r="129" spans="1:229" s="161" customFormat="1" ht="14.25" customHeight="1" x14ac:dyDescent="0.85">
      <c r="A129" s="158"/>
      <c r="B129" s="182"/>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c r="DO129" s="183"/>
      <c r="DP129" s="183"/>
      <c r="DQ129" s="183"/>
      <c r="DR129" s="183"/>
      <c r="DS129" s="183"/>
      <c r="DT129" s="183"/>
      <c r="DU129" s="183"/>
      <c r="DV129" s="183"/>
      <c r="DW129" s="183"/>
      <c r="DX129" s="183"/>
      <c r="DY129" s="183"/>
      <c r="DZ129" s="183"/>
      <c r="EA129" s="183"/>
      <c r="EB129" s="183"/>
      <c r="EC129" s="183"/>
      <c r="ED129" s="183"/>
      <c r="EE129" s="183"/>
      <c r="EF129" s="183"/>
      <c r="EG129" s="183"/>
      <c r="EH129" s="183"/>
      <c r="EI129" s="183"/>
      <c r="EJ129" s="183"/>
      <c r="EK129" s="183"/>
      <c r="EL129" s="183"/>
      <c r="EM129" s="183"/>
      <c r="EN129" s="183"/>
      <c r="EO129" s="183"/>
      <c r="EP129" s="183"/>
      <c r="EQ129" s="183"/>
      <c r="ER129" s="183"/>
      <c r="ES129" s="183"/>
      <c r="ET129" s="183"/>
      <c r="EU129" s="183"/>
      <c r="EV129" s="183"/>
      <c r="EW129" s="183"/>
      <c r="EX129" s="183"/>
      <c r="EY129" s="183"/>
      <c r="EZ129" s="183"/>
      <c r="FA129" s="183"/>
      <c r="FB129" s="183"/>
      <c r="FC129" s="183"/>
      <c r="FD129" s="183"/>
      <c r="FE129" s="183"/>
      <c r="FF129" s="183"/>
      <c r="FG129" s="183"/>
      <c r="FH129" s="183"/>
      <c r="FI129" s="183"/>
      <c r="FJ129" s="183"/>
      <c r="FK129" s="183"/>
      <c r="FL129" s="183"/>
      <c r="FM129" s="183"/>
      <c r="FN129" s="183"/>
      <c r="FO129" s="183"/>
      <c r="FP129" s="183"/>
      <c r="FQ129" s="183"/>
      <c r="FR129" s="183"/>
      <c r="FS129" s="183"/>
      <c r="FT129" s="183"/>
      <c r="FU129" s="183"/>
      <c r="FV129" s="183"/>
      <c r="FW129" s="183"/>
      <c r="FX129" s="183"/>
      <c r="FY129" s="183"/>
      <c r="FZ129" s="183"/>
      <c r="GA129" s="183"/>
      <c r="GB129" s="183"/>
      <c r="GC129" s="183"/>
      <c r="GD129" s="183"/>
      <c r="GE129" s="183"/>
      <c r="GF129" s="183"/>
      <c r="GG129" s="183"/>
      <c r="GH129" s="183"/>
      <c r="GI129" s="183"/>
      <c r="GJ129" s="183"/>
      <c r="GK129" s="183"/>
      <c r="GL129" s="183"/>
      <c r="GM129" s="183"/>
      <c r="GN129" s="183"/>
      <c r="GO129" s="183"/>
      <c r="GP129" s="183"/>
      <c r="GQ129" s="183"/>
      <c r="GR129" s="183"/>
      <c r="GS129" s="183"/>
      <c r="GT129" s="183"/>
      <c r="GU129" s="183"/>
      <c r="GV129" s="183"/>
      <c r="GW129" s="183"/>
      <c r="GX129" s="183"/>
      <c r="GY129" s="183"/>
      <c r="GZ129" s="183"/>
      <c r="HA129" s="183"/>
      <c r="HB129" s="183"/>
      <c r="HC129" s="183"/>
      <c r="HD129" s="183"/>
      <c r="HE129" s="183"/>
      <c r="HF129" s="183"/>
      <c r="HG129" s="183"/>
      <c r="HH129" s="183"/>
      <c r="HI129" s="183"/>
      <c r="HJ129" s="183"/>
      <c r="HK129" s="183"/>
      <c r="HL129" s="183"/>
      <c r="HM129" s="183"/>
      <c r="HN129" s="183"/>
      <c r="HO129" s="183"/>
      <c r="HP129" s="183"/>
      <c r="HQ129" s="183"/>
      <c r="HR129" s="183"/>
      <c r="HS129" s="183"/>
      <c r="HT129" s="183"/>
      <c r="HU129" s="183"/>
    </row>
    <row r="130" spans="1:229" s="161" customFormat="1" ht="14.25" customHeight="1" x14ac:dyDescent="0.85">
      <c r="A130" s="158"/>
      <c r="B130" s="182"/>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c r="AU130" s="183"/>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c r="BR130" s="183"/>
      <c r="BS130" s="183"/>
      <c r="BT130" s="183"/>
      <c r="BU130" s="183"/>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A130" s="183"/>
      <c r="DB130" s="183"/>
      <c r="DC130" s="183"/>
      <c r="DD130" s="183"/>
      <c r="DE130" s="183"/>
      <c r="DF130" s="183"/>
      <c r="DG130" s="183"/>
      <c r="DH130" s="183"/>
      <c r="DI130" s="183"/>
      <c r="DJ130" s="183"/>
      <c r="DK130" s="183"/>
      <c r="DL130" s="183"/>
      <c r="DM130" s="183"/>
      <c r="DN130" s="183"/>
      <c r="DO130" s="183"/>
      <c r="DP130" s="183"/>
      <c r="DQ130" s="183"/>
      <c r="DR130" s="183"/>
      <c r="DS130" s="183"/>
      <c r="DT130" s="183"/>
      <c r="DU130" s="183"/>
      <c r="DV130" s="183"/>
      <c r="DW130" s="183"/>
      <c r="DX130" s="183"/>
      <c r="DY130" s="183"/>
      <c r="DZ130" s="183"/>
      <c r="EA130" s="183"/>
      <c r="EB130" s="183"/>
      <c r="EC130" s="183"/>
      <c r="ED130" s="183"/>
      <c r="EE130" s="183"/>
      <c r="EF130" s="183"/>
      <c r="EG130" s="183"/>
      <c r="EH130" s="183"/>
      <c r="EI130" s="183"/>
      <c r="EJ130" s="183"/>
      <c r="EK130" s="183"/>
      <c r="EL130" s="183"/>
      <c r="EM130" s="183"/>
      <c r="EN130" s="183"/>
      <c r="EO130" s="183"/>
      <c r="EP130" s="183"/>
      <c r="EQ130" s="183"/>
      <c r="ER130" s="183"/>
      <c r="ES130" s="183"/>
      <c r="ET130" s="183"/>
      <c r="EU130" s="183"/>
      <c r="EV130" s="183"/>
      <c r="EW130" s="183"/>
      <c r="EX130" s="183"/>
      <c r="EY130" s="183"/>
      <c r="EZ130" s="183"/>
      <c r="FA130" s="183"/>
      <c r="FB130" s="183"/>
      <c r="FC130" s="183"/>
      <c r="FD130" s="183"/>
      <c r="FE130" s="183"/>
      <c r="FF130" s="183"/>
      <c r="FG130" s="183"/>
      <c r="FH130" s="183"/>
      <c r="FI130" s="183"/>
      <c r="FJ130" s="183"/>
      <c r="FK130" s="183"/>
      <c r="FL130" s="183"/>
      <c r="FM130" s="183"/>
      <c r="FN130" s="183"/>
      <c r="FO130" s="183"/>
      <c r="FP130" s="183"/>
      <c r="FQ130" s="183"/>
      <c r="FR130" s="183"/>
      <c r="FS130" s="183"/>
      <c r="FT130" s="183"/>
      <c r="FU130" s="183"/>
      <c r="FV130" s="183"/>
      <c r="FW130" s="183"/>
      <c r="FX130" s="183"/>
      <c r="FY130" s="183"/>
      <c r="FZ130" s="183"/>
      <c r="GA130" s="183"/>
      <c r="GB130" s="183"/>
      <c r="GC130" s="183"/>
      <c r="GD130" s="183"/>
      <c r="GE130" s="183"/>
      <c r="GF130" s="183"/>
      <c r="GG130" s="183"/>
      <c r="GH130" s="183"/>
      <c r="GI130" s="183"/>
      <c r="GJ130" s="183"/>
      <c r="GK130" s="183"/>
      <c r="GL130" s="183"/>
      <c r="GM130" s="183"/>
      <c r="GN130" s="183"/>
      <c r="GO130" s="183"/>
      <c r="GP130" s="183"/>
      <c r="GQ130" s="183"/>
      <c r="GR130" s="183"/>
      <c r="GS130" s="183"/>
      <c r="GT130" s="183"/>
      <c r="GU130" s="183"/>
      <c r="GV130" s="183"/>
      <c r="GW130" s="183"/>
      <c r="GX130" s="183"/>
      <c r="GY130" s="183"/>
      <c r="GZ130" s="183"/>
      <c r="HA130" s="183"/>
      <c r="HB130" s="183"/>
      <c r="HC130" s="183"/>
      <c r="HD130" s="183"/>
      <c r="HE130" s="183"/>
      <c r="HF130" s="183"/>
      <c r="HG130" s="183"/>
      <c r="HH130" s="183"/>
      <c r="HI130" s="183"/>
      <c r="HJ130" s="183"/>
      <c r="HK130" s="183"/>
      <c r="HL130" s="183"/>
      <c r="HM130" s="183"/>
      <c r="HN130" s="183"/>
      <c r="HO130" s="183"/>
      <c r="HP130" s="183"/>
      <c r="HQ130" s="183"/>
      <c r="HR130" s="183"/>
      <c r="HS130" s="183"/>
      <c r="HT130" s="183"/>
      <c r="HU130" s="183"/>
    </row>
    <row r="131" spans="1:229" s="161" customFormat="1" ht="14.25" customHeight="1" x14ac:dyDescent="0.85">
      <c r="A131" s="158"/>
      <c r="B131" s="182"/>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A131" s="183"/>
      <c r="DB131" s="183"/>
      <c r="DC131" s="183"/>
      <c r="DD131" s="183"/>
      <c r="DE131" s="183"/>
      <c r="DF131" s="183"/>
      <c r="DG131" s="183"/>
      <c r="DH131" s="183"/>
      <c r="DI131" s="183"/>
      <c r="DJ131" s="183"/>
      <c r="DK131" s="183"/>
      <c r="DL131" s="183"/>
      <c r="DM131" s="183"/>
      <c r="DN131" s="183"/>
      <c r="DO131" s="183"/>
      <c r="DP131" s="183"/>
      <c r="DQ131" s="183"/>
      <c r="DR131" s="183"/>
      <c r="DS131" s="183"/>
      <c r="DT131" s="183"/>
      <c r="DU131" s="183"/>
      <c r="DV131" s="183"/>
      <c r="DW131" s="183"/>
      <c r="DX131" s="183"/>
      <c r="DY131" s="183"/>
      <c r="DZ131" s="183"/>
      <c r="EA131" s="183"/>
      <c r="EB131" s="183"/>
      <c r="EC131" s="183"/>
      <c r="ED131" s="183"/>
      <c r="EE131" s="183"/>
      <c r="EF131" s="183"/>
      <c r="EG131" s="183"/>
      <c r="EH131" s="183"/>
      <c r="EI131" s="183"/>
      <c r="EJ131" s="183"/>
      <c r="EK131" s="183"/>
      <c r="EL131" s="183"/>
      <c r="EM131" s="183"/>
      <c r="EN131" s="183"/>
      <c r="EO131" s="183"/>
      <c r="EP131" s="183"/>
      <c r="EQ131" s="183"/>
      <c r="ER131" s="183"/>
      <c r="ES131" s="183"/>
      <c r="ET131" s="183"/>
      <c r="EU131" s="183"/>
      <c r="EV131" s="183"/>
      <c r="EW131" s="183"/>
      <c r="EX131" s="183"/>
      <c r="EY131" s="183"/>
      <c r="EZ131" s="183"/>
      <c r="FA131" s="183"/>
      <c r="FB131" s="183"/>
      <c r="FC131" s="183"/>
      <c r="FD131" s="183"/>
      <c r="FE131" s="183"/>
      <c r="FF131" s="183"/>
      <c r="FG131" s="183"/>
      <c r="FH131" s="183"/>
      <c r="FI131" s="183"/>
      <c r="FJ131" s="183"/>
      <c r="FK131" s="183"/>
      <c r="FL131" s="183"/>
      <c r="FM131" s="183"/>
      <c r="FN131" s="183"/>
      <c r="FO131" s="183"/>
      <c r="FP131" s="183"/>
      <c r="FQ131" s="183"/>
      <c r="FR131" s="183"/>
      <c r="FS131" s="183"/>
      <c r="FT131" s="183"/>
      <c r="FU131" s="183"/>
      <c r="FV131" s="183"/>
      <c r="FW131" s="183"/>
      <c r="FX131" s="183"/>
      <c r="FY131" s="183"/>
      <c r="FZ131" s="183"/>
      <c r="GA131" s="183"/>
      <c r="GB131" s="183"/>
      <c r="GC131" s="183"/>
      <c r="GD131" s="183"/>
      <c r="GE131" s="183"/>
      <c r="GF131" s="183"/>
      <c r="GG131" s="183"/>
      <c r="GH131" s="183"/>
      <c r="GI131" s="183"/>
      <c r="GJ131" s="183"/>
      <c r="GK131" s="183"/>
      <c r="GL131" s="183"/>
      <c r="GM131" s="183"/>
      <c r="GN131" s="183"/>
      <c r="GO131" s="183"/>
      <c r="GP131" s="183"/>
      <c r="GQ131" s="183"/>
      <c r="GR131" s="183"/>
      <c r="GS131" s="183"/>
      <c r="GT131" s="183"/>
      <c r="GU131" s="183"/>
      <c r="GV131" s="183"/>
      <c r="GW131" s="183"/>
      <c r="GX131" s="183"/>
      <c r="GY131" s="183"/>
      <c r="GZ131" s="183"/>
      <c r="HA131" s="183"/>
      <c r="HB131" s="183"/>
      <c r="HC131" s="183"/>
      <c r="HD131" s="183"/>
      <c r="HE131" s="183"/>
      <c r="HF131" s="183"/>
      <c r="HG131" s="183"/>
      <c r="HH131" s="183"/>
      <c r="HI131" s="183"/>
      <c r="HJ131" s="183"/>
      <c r="HK131" s="183"/>
      <c r="HL131" s="183"/>
      <c r="HM131" s="183"/>
      <c r="HN131" s="183"/>
      <c r="HO131" s="183"/>
      <c r="HP131" s="183"/>
      <c r="HQ131" s="183"/>
      <c r="HR131" s="183"/>
      <c r="HS131" s="183"/>
      <c r="HT131" s="183"/>
      <c r="HU131" s="183"/>
    </row>
    <row r="132" spans="1:229" s="161" customFormat="1" ht="14.25" customHeight="1" x14ac:dyDescent="0.85">
      <c r="A132" s="158"/>
      <c r="B132" s="182"/>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83"/>
      <c r="DK132" s="183"/>
      <c r="DL132" s="183"/>
      <c r="DM132" s="183"/>
      <c r="DN132" s="183"/>
      <c r="DO132" s="183"/>
      <c r="DP132" s="183"/>
      <c r="DQ132" s="183"/>
      <c r="DR132" s="183"/>
      <c r="DS132" s="183"/>
      <c r="DT132" s="183"/>
      <c r="DU132" s="183"/>
      <c r="DV132" s="183"/>
      <c r="DW132" s="183"/>
      <c r="DX132" s="183"/>
      <c r="DY132" s="183"/>
      <c r="DZ132" s="183"/>
      <c r="EA132" s="183"/>
      <c r="EB132" s="183"/>
      <c r="EC132" s="183"/>
      <c r="ED132" s="183"/>
      <c r="EE132" s="183"/>
      <c r="EF132" s="183"/>
      <c r="EG132" s="183"/>
      <c r="EH132" s="183"/>
      <c r="EI132" s="183"/>
      <c r="EJ132" s="183"/>
      <c r="EK132" s="183"/>
      <c r="EL132" s="183"/>
      <c r="EM132" s="183"/>
      <c r="EN132" s="183"/>
      <c r="EO132" s="183"/>
      <c r="EP132" s="183"/>
      <c r="EQ132" s="183"/>
      <c r="ER132" s="183"/>
      <c r="ES132" s="183"/>
      <c r="ET132" s="183"/>
      <c r="EU132" s="183"/>
      <c r="EV132" s="183"/>
      <c r="EW132" s="183"/>
      <c r="EX132" s="183"/>
      <c r="EY132" s="183"/>
      <c r="EZ132" s="183"/>
      <c r="FA132" s="183"/>
      <c r="FB132" s="183"/>
      <c r="FC132" s="183"/>
      <c r="FD132" s="183"/>
      <c r="FE132" s="183"/>
      <c r="FF132" s="183"/>
      <c r="FG132" s="183"/>
      <c r="FH132" s="183"/>
      <c r="FI132" s="183"/>
      <c r="FJ132" s="183"/>
      <c r="FK132" s="183"/>
      <c r="FL132" s="183"/>
      <c r="FM132" s="183"/>
      <c r="FN132" s="183"/>
      <c r="FO132" s="183"/>
      <c r="FP132" s="183"/>
      <c r="FQ132" s="183"/>
      <c r="FR132" s="183"/>
      <c r="FS132" s="183"/>
      <c r="FT132" s="183"/>
      <c r="FU132" s="183"/>
      <c r="FV132" s="183"/>
      <c r="FW132" s="183"/>
      <c r="FX132" s="183"/>
      <c r="FY132" s="183"/>
      <c r="FZ132" s="183"/>
      <c r="GA132" s="183"/>
      <c r="GB132" s="183"/>
      <c r="GC132" s="183"/>
      <c r="GD132" s="183"/>
      <c r="GE132" s="183"/>
      <c r="GF132" s="183"/>
      <c r="GG132" s="183"/>
      <c r="GH132" s="183"/>
      <c r="GI132" s="183"/>
      <c r="GJ132" s="183"/>
      <c r="GK132" s="183"/>
      <c r="GL132" s="183"/>
      <c r="GM132" s="183"/>
      <c r="GN132" s="183"/>
      <c r="GO132" s="183"/>
      <c r="GP132" s="183"/>
      <c r="GQ132" s="183"/>
      <c r="GR132" s="183"/>
      <c r="GS132" s="183"/>
      <c r="GT132" s="183"/>
      <c r="GU132" s="183"/>
      <c r="GV132" s="183"/>
      <c r="GW132" s="183"/>
      <c r="GX132" s="183"/>
      <c r="GY132" s="183"/>
      <c r="GZ132" s="183"/>
      <c r="HA132" s="183"/>
      <c r="HB132" s="183"/>
      <c r="HC132" s="183"/>
      <c r="HD132" s="183"/>
      <c r="HE132" s="183"/>
      <c r="HF132" s="183"/>
      <c r="HG132" s="183"/>
      <c r="HH132" s="183"/>
      <c r="HI132" s="183"/>
      <c r="HJ132" s="183"/>
      <c r="HK132" s="183"/>
      <c r="HL132" s="183"/>
      <c r="HM132" s="183"/>
      <c r="HN132" s="183"/>
      <c r="HO132" s="183"/>
      <c r="HP132" s="183"/>
      <c r="HQ132" s="183"/>
      <c r="HR132" s="183"/>
      <c r="HS132" s="183"/>
      <c r="HT132" s="183"/>
      <c r="HU132" s="183"/>
    </row>
    <row r="133" spans="1:229" s="161" customFormat="1" ht="14.25" customHeight="1" x14ac:dyDescent="0.85">
      <c r="A133" s="158"/>
      <c r="B133" s="182"/>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83"/>
      <c r="DK133" s="183"/>
      <c r="DL133" s="183"/>
      <c r="DM133" s="183"/>
      <c r="DN133" s="183"/>
      <c r="DO133" s="183"/>
      <c r="DP133" s="183"/>
      <c r="DQ133" s="183"/>
      <c r="DR133" s="183"/>
      <c r="DS133" s="183"/>
      <c r="DT133" s="183"/>
      <c r="DU133" s="183"/>
      <c r="DV133" s="183"/>
      <c r="DW133" s="183"/>
      <c r="DX133" s="183"/>
      <c r="DY133" s="183"/>
      <c r="DZ133" s="183"/>
      <c r="EA133" s="183"/>
      <c r="EB133" s="183"/>
      <c r="EC133" s="183"/>
      <c r="ED133" s="183"/>
      <c r="EE133" s="183"/>
      <c r="EF133" s="183"/>
      <c r="EG133" s="183"/>
      <c r="EH133" s="183"/>
      <c r="EI133" s="183"/>
      <c r="EJ133" s="183"/>
      <c r="EK133" s="183"/>
      <c r="EL133" s="183"/>
      <c r="EM133" s="183"/>
      <c r="EN133" s="183"/>
      <c r="EO133" s="183"/>
      <c r="EP133" s="183"/>
      <c r="EQ133" s="183"/>
      <c r="ER133" s="183"/>
      <c r="ES133" s="183"/>
      <c r="ET133" s="183"/>
      <c r="EU133" s="183"/>
      <c r="EV133" s="183"/>
      <c r="EW133" s="183"/>
      <c r="EX133" s="183"/>
      <c r="EY133" s="183"/>
      <c r="EZ133" s="183"/>
      <c r="FA133" s="183"/>
      <c r="FB133" s="183"/>
      <c r="FC133" s="183"/>
      <c r="FD133" s="183"/>
      <c r="FE133" s="183"/>
      <c r="FF133" s="183"/>
      <c r="FG133" s="183"/>
      <c r="FH133" s="183"/>
      <c r="FI133" s="183"/>
      <c r="FJ133" s="183"/>
      <c r="FK133" s="183"/>
      <c r="FL133" s="183"/>
      <c r="FM133" s="183"/>
      <c r="FN133" s="183"/>
      <c r="FO133" s="183"/>
      <c r="FP133" s="183"/>
      <c r="FQ133" s="183"/>
      <c r="FR133" s="183"/>
      <c r="FS133" s="183"/>
      <c r="FT133" s="183"/>
      <c r="FU133" s="183"/>
      <c r="FV133" s="183"/>
      <c r="FW133" s="183"/>
      <c r="FX133" s="183"/>
      <c r="FY133" s="183"/>
      <c r="FZ133" s="183"/>
      <c r="GA133" s="183"/>
      <c r="GB133" s="183"/>
      <c r="GC133" s="183"/>
      <c r="GD133" s="183"/>
      <c r="GE133" s="183"/>
      <c r="GF133" s="183"/>
      <c r="GG133" s="183"/>
      <c r="GH133" s="183"/>
      <c r="GI133" s="183"/>
      <c r="GJ133" s="183"/>
      <c r="GK133" s="183"/>
      <c r="GL133" s="183"/>
      <c r="GM133" s="183"/>
      <c r="GN133" s="183"/>
      <c r="GO133" s="183"/>
      <c r="GP133" s="183"/>
      <c r="GQ133" s="183"/>
      <c r="GR133" s="183"/>
      <c r="GS133" s="183"/>
      <c r="GT133" s="183"/>
      <c r="GU133" s="183"/>
      <c r="GV133" s="183"/>
      <c r="GW133" s="183"/>
      <c r="GX133" s="183"/>
      <c r="GY133" s="183"/>
      <c r="GZ133" s="183"/>
      <c r="HA133" s="183"/>
      <c r="HB133" s="183"/>
      <c r="HC133" s="183"/>
      <c r="HD133" s="183"/>
      <c r="HE133" s="183"/>
      <c r="HF133" s="183"/>
      <c r="HG133" s="183"/>
      <c r="HH133" s="183"/>
      <c r="HI133" s="183"/>
      <c r="HJ133" s="183"/>
      <c r="HK133" s="183"/>
      <c r="HL133" s="183"/>
      <c r="HM133" s="183"/>
      <c r="HN133" s="183"/>
      <c r="HO133" s="183"/>
      <c r="HP133" s="183"/>
      <c r="HQ133" s="183"/>
      <c r="HR133" s="183"/>
      <c r="HS133" s="183"/>
      <c r="HT133" s="183"/>
      <c r="HU133" s="183"/>
    </row>
    <row r="134" spans="1:229" s="161" customFormat="1" ht="14.25" customHeight="1" x14ac:dyDescent="0.85">
      <c r="A134" s="158"/>
      <c r="B134" s="182"/>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c r="DO134" s="183"/>
      <c r="DP134" s="183"/>
      <c r="DQ134" s="183"/>
      <c r="DR134" s="183"/>
      <c r="DS134" s="183"/>
      <c r="DT134" s="183"/>
      <c r="DU134" s="183"/>
      <c r="DV134" s="183"/>
      <c r="DW134" s="183"/>
      <c r="DX134" s="183"/>
      <c r="DY134" s="183"/>
      <c r="DZ134" s="183"/>
      <c r="EA134" s="183"/>
      <c r="EB134" s="183"/>
      <c r="EC134" s="183"/>
      <c r="ED134" s="183"/>
      <c r="EE134" s="183"/>
      <c r="EF134" s="183"/>
      <c r="EG134" s="183"/>
      <c r="EH134" s="183"/>
      <c r="EI134" s="183"/>
      <c r="EJ134" s="183"/>
      <c r="EK134" s="183"/>
      <c r="EL134" s="183"/>
      <c r="EM134" s="183"/>
      <c r="EN134" s="183"/>
      <c r="EO134" s="183"/>
      <c r="EP134" s="183"/>
      <c r="EQ134" s="183"/>
      <c r="ER134" s="183"/>
      <c r="ES134" s="183"/>
      <c r="ET134" s="183"/>
      <c r="EU134" s="183"/>
      <c r="EV134" s="183"/>
      <c r="EW134" s="183"/>
      <c r="EX134" s="183"/>
      <c r="EY134" s="183"/>
      <c r="EZ134" s="183"/>
      <c r="FA134" s="183"/>
      <c r="FB134" s="183"/>
      <c r="FC134" s="183"/>
      <c r="FD134" s="183"/>
      <c r="FE134" s="183"/>
      <c r="FF134" s="183"/>
      <c r="FG134" s="183"/>
      <c r="FH134" s="183"/>
      <c r="FI134" s="183"/>
      <c r="FJ134" s="183"/>
      <c r="FK134" s="183"/>
      <c r="FL134" s="183"/>
      <c r="FM134" s="183"/>
      <c r="FN134" s="183"/>
      <c r="FO134" s="183"/>
      <c r="FP134" s="183"/>
      <c r="FQ134" s="183"/>
      <c r="FR134" s="183"/>
      <c r="FS134" s="183"/>
      <c r="FT134" s="183"/>
      <c r="FU134" s="183"/>
      <c r="FV134" s="183"/>
      <c r="FW134" s="183"/>
      <c r="FX134" s="183"/>
      <c r="FY134" s="183"/>
      <c r="FZ134" s="183"/>
      <c r="GA134" s="183"/>
      <c r="GB134" s="183"/>
      <c r="GC134" s="183"/>
      <c r="GD134" s="183"/>
      <c r="GE134" s="183"/>
      <c r="GF134" s="183"/>
      <c r="GG134" s="183"/>
      <c r="GH134" s="183"/>
      <c r="GI134" s="183"/>
      <c r="GJ134" s="183"/>
      <c r="GK134" s="183"/>
      <c r="GL134" s="183"/>
      <c r="GM134" s="183"/>
      <c r="GN134" s="183"/>
      <c r="GO134" s="183"/>
      <c r="GP134" s="183"/>
      <c r="GQ134" s="183"/>
      <c r="GR134" s="183"/>
      <c r="GS134" s="183"/>
      <c r="GT134" s="183"/>
      <c r="GU134" s="183"/>
      <c r="GV134" s="183"/>
      <c r="GW134" s="183"/>
      <c r="GX134" s="183"/>
      <c r="GY134" s="183"/>
      <c r="GZ134" s="183"/>
      <c r="HA134" s="183"/>
      <c r="HB134" s="183"/>
      <c r="HC134" s="183"/>
      <c r="HD134" s="183"/>
      <c r="HE134" s="183"/>
      <c r="HF134" s="183"/>
      <c r="HG134" s="183"/>
      <c r="HH134" s="183"/>
      <c r="HI134" s="183"/>
      <c r="HJ134" s="183"/>
      <c r="HK134" s="183"/>
      <c r="HL134" s="183"/>
      <c r="HM134" s="183"/>
      <c r="HN134" s="183"/>
      <c r="HO134" s="183"/>
      <c r="HP134" s="183"/>
      <c r="HQ134" s="183"/>
      <c r="HR134" s="183"/>
      <c r="HS134" s="183"/>
      <c r="HT134" s="183"/>
      <c r="HU134" s="183"/>
    </row>
    <row r="135" spans="1:229" s="161" customFormat="1" ht="14.25" customHeight="1" x14ac:dyDescent="0.85">
      <c r="A135" s="158"/>
      <c r="B135" s="182"/>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83"/>
      <c r="DK135" s="183"/>
      <c r="DL135" s="183"/>
      <c r="DM135" s="183"/>
      <c r="DN135" s="183"/>
      <c r="DO135" s="183"/>
      <c r="DP135" s="183"/>
      <c r="DQ135" s="183"/>
      <c r="DR135" s="183"/>
      <c r="DS135" s="183"/>
      <c r="DT135" s="183"/>
      <c r="DU135" s="183"/>
      <c r="DV135" s="183"/>
      <c r="DW135" s="183"/>
      <c r="DX135" s="183"/>
      <c r="DY135" s="183"/>
      <c r="DZ135" s="183"/>
      <c r="EA135" s="183"/>
      <c r="EB135" s="183"/>
      <c r="EC135" s="183"/>
      <c r="ED135" s="183"/>
      <c r="EE135" s="183"/>
      <c r="EF135" s="183"/>
      <c r="EG135" s="183"/>
      <c r="EH135" s="183"/>
      <c r="EI135" s="183"/>
      <c r="EJ135" s="183"/>
      <c r="EK135" s="183"/>
      <c r="EL135" s="183"/>
      <c r="EM135" s="183"/>
      <c r="EN135" s="183"/>
      <c r="EO135" s="183"/>
      <c r="EP135" s="183"/>
      <c r="EQ135" s="183"/>
      <c r="ER135" s="183"/>
      <c r="ES135" s="183"/>
      <c r="ET135" s="183"/>
      <c r="EU135" s="183"/>
      <c r="EV135" s="183"/>
      <c r="EW135" s="183"/>
      <c r="EX135" s="183"/>
      <c r="EY135" s="183"/>
      <c r="EZ135" s="183"/>
      <c r="FA135" s="183"/>
      <c r="FB135" s="183"/>
      <c r="FC135" s="183"/>
      <c r="FD135" s="183"/>
      <c r="FE135" s="183"/>
      <c r="FF135" s="183"/>
      <c r="FG135" s="183"/>
      <c r="FH135" s="183"/>
      <c r="FI135" s="183"/>
      <c r="FJ135" s="183"/>
      <c r="FK135" s="183"/>
      <c r="FL135" s="183"/>
      <c r="FM135" s="183"/>
      <c r="FN135" s="183"/>
      <c r="FO135" s="183"/>
      <c r="FP135" s="183"/>
      <c r="FQ135" s="183"/>
      <c r="FR135" s="183"/>
      <c r="FS135" s="183"/>
      <c r="FT135" s="183"/>
      <c r="FU135" s="183"/>
      <c r="FV135" s="183"/>
      <c r="FW135" s="183"/>
      <c r="FX135" s="183"/>
      <c r="FY135" s="183"/>
      <c r="FZ135" s="183"/>
      <c r="GA135" s="183"/>
      <c r="GB135" s="183"/>
      <c r="GC135" s="183"/>
      <c r="GD135" s="183"/>
      <c r="GE135" s="183"/>
      <c r="GF135" s="183"/>
      <c r="GG135" s="183"/>
      <c r="GH135" s="183"/>
      <c r="GI135" s="183"/>
      <c r="GJ135" s="183"/>
      <c r="GK135" s="183"/>
      <c r="GL135" s="183"/>
      <c r="GM135" s="183"/>
      <c r="GN135" s="183"/>
      <c r="GO135" s="183"/>
      <c r="GP135" s="183"/>
      <c r="GQ135" s="183"/>
      <c r="GR135" s="183"/>
      <c r="GS135" s="183"/>
      <c r="GT135" s="183"/>
      <c r="GU135" s="183"/>
      <c r="GV135" s="183"/>
      <c r="GW135" s="183"/>
      <c r="GX135" s="183"/>
      <c r="GY135" s="183"/>
      <c r="GZ135" s="183"/>
      <c r="HA135" s="183"/>
      <c r="HB135" s="183"/>
      <c r="HC135" s="183"/>
      <c r="HD135" s="183"/>
      <c r="HE135" s="183"/>
      <c r="HF135" s="183"/>
      <c r="HG135" s="183"/>
      <c r="HH135" s="183"/>
      <c r="HI135" s="183"/>
      <c r="HJ135" s="183"/>
      <c r="HK135" s="183"/>
      <c r="HL135" s="183"/>
      <c r="HM135" s="183"/>
      <c r="HN135" s="183"/>
      <c r="HO135" s="183"/>
      <c r="HP135" s="183"/>
      <c r="HQ135" s="183"/>
      <c r="HR135" s="183"/>
      <c r="HS135" s="183"/>
      <c r="HT135" s="183"/>
      <c r="HU135" s="183"/>
    </row>
    <row r="136" spans="1:229" s="161" customFormat="1" ht="14.25" customHeight="1" x14ac:dyDescent="0.85">
      <c r="A136" s="158"/>
      <c r="B136" s="182"/>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83"/>
      <c r="DK136" s="183"/>
      <c r="DL136" s="183"/>
      <c r="DM136" s="183"/>
      <c r="DN136" s="183"/>
      <c r="DO136" s="183"/>
      <c r="DP136" s="183"/>
      <c r="DQ136" s="183"/>
      <c r="DR136" s="183"/>
      <c r="DS136" s="183"/>
      <c r="DT136" s="183"/>
      <c r="DU136" s="183"/>
      <c r="DV136" s="183"/>
      <c r="DW136" s="183"/>
      <c r="DX136" s="183"/>
      <c r="DY136" s="183"/>
      <c r="DZ136" s="183"/>
      <c r="EA136" s="183"/>
      <c r="EB136" s="183"/>
      <c r="EC136" s="183"/>
      <c r="ED136" s="183"/>
      <c r="EE136" s="183"/>
      <c r="EF136" s="183"/>
      <c r="EG136" s="183"/>
      <c r="EH136" s="183"/>
      <c r="EI136" s="183"/>
      <c r="EJ136" s="183"/>
      <c r="EK136" s="183"/>
      <c r="EL136" s="183"/>
      <c r="EM136" s="183"/>
      <c r="EN136" s="183"/>
      <c r="EO136" s="183"/>
      <c r="EP136" s="183"/>
      <c r="EQ136" s="183"/>
      <c r="ER136" s="183"/>
      <c r="ES136" s="183"/>
      <c r="ET136" s="183"/>
      <c r="EU136" s="183"/>
      <c r="EV136" s="183"/>
      <c r="EW136" s="183"/>
      <c r="EX136" s="183"/>
      <c r="EY136" s="183"/>
      <c r="EZ136" s="183"/>
      <c r="FA136" s="183"/>
      <c r="FB136" s="183"/>
      <c r="FC136" s="183"/>
      <c r="FD136" s="183"/>
      <c r="FE136" s="183"/>
      <c r="FF136" s="183"/>
      <c r="FG136" s="183"/>
      <c r="FH136" s="183"/>
      <c r="FI136" s="183"/>
      <c r="FJ136" s="183"/>
      <c r="FK136" s="183"/>
      <c r="FL136" s="183"/>
      <c r="FM136" s="183"/>
      <c r="FN136" s="183"/>
      <c r="FO136" s="183"/>
      <c r="FP136" s="183"/>
      <c r="FQ136" s="183"/>
      <c r="FR136" s="183"/>
      <c r="FS136" s="183"/>
      <c r="FT136" s="183"/>
      <c r="FU136" s="183"/>
      <c r="FV136" s="183"/>
      <c r="FW136" s="183"/>
      <c r="FX136" s="183"/>
      <c r="FY136" s="183"/>
      <c r="FZ136" s="183"/>
      <c r="GA136" s="183"/>
      <c r="GB136" s="183"/>
      <c r="GC136" s="183"/>
      <c r="GD136" s="183"/>
      <c r="GE136" s="183"/>
      <c r="GF136" s="183"/>
      <c r="GG136" s="183"/>
      <c r="GH136" s="183"/>
      <c r="GI136" s="183"/>
      <c r="GJ136" s="183"/>
      <c r="GK136" s="183"/>
      <c r="GL136" s="183"/>
      <c r="GM136" s="183"/>
      <c r="GN136" s="183"/>
      <c r="GO136" s="183"/>
      <c r="GP136" s="183"/>
      <c r="GQ136" s="183"/>
      <c r="GR136" s="183"/>
      <c r="GS136" s="183"/>
      <c r="GT136" s="183"/>
      <c r="GU136" s="183"/>
      <c r="GV136" s="183"/>
      <c r="GW136" s="183"/>
      <c r="GX136" s="183"/>
      <c r="GY136" s="183"/>
      <c r="GZ136" s="183"/>
      <c r="HA136" s="183"/>
      <c r="HB136" s="183"/>
      <c r="HC136" s="183"/>
      <c r="HD136" s="183"/>
      <c r="HE136" s="183"/>
      <c r="HF136" s="183"/>
      <c r="HG136" s="183"/>
      <c r="HH136" s="183"/>
      <c r="HI136" s="183"/>
      <c r="HJ136" s="183"/>
      <c r="HK136" s="183"/>
      <c r="HL136" s="183"/>
      <c r="HM136" s="183"/>
      <c r="HN136" s="183"/>
      <c r="HO136" s="183"/>
      <c r="HP136" s="183"/>
      <c r="HQ136" s="183"/>
      <c r="HR136" s="183"/>
      <c r="HS136" s="183"/>
      <c r="HT136" s="183"/>
      <c r="HU136" s="183"/>
    </row>
    <row r="137" spans="1:229" s="161" customFormat="1" ht="14.25" customHeight="1" x14ac:dyDescent="0.85">
      <c r="A137" s="158"/>
      <c r="B137" s="182"/>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83"/>
      <c r="DK137" s="183"/>
      <c r="DL137" s="183"/>
      <c r="DM137" s="183"/>
      <c r="DN137" s="183"/>
      <c r="DO137" s="183"/>
      <c r="DP137" s="183"/>
      <c r="DQ137" s="183"/>
      <c r="DR137" s="183"/>
      <c r="DS137" s="183"/>
      <c r="DT137" s="183"/>
      <c r="DU137" s="183"/>
      <c r="DV137" s="183"/>
      <c r="DW137" s="183"/>
      <c r="DX137" s="183"/>
      <c r="DY137" s="183"/>
      <c r="DZ137" s="183"/>
      <c r="EA137" s="183"/>
      <c r="EB137" s="183"/>
      <c r="EC137" s="183"/>
      <c r="ED137" s="183"/>
      <c r="EE137" s="183"/>
      <c r="EF137" s="183"/>
      <c r="EG137" s="183"/>
      <c r="EH137" s="183"/>
      <c r="EI137" s="183"/>
      <c r="EJ137" s="183"/>
      <c r="EK137" s="183"/>
      <c r="EL137" s="183"/>
      <c r="EM137" s="183"/>
      <c r="EN137" s="183"/>
      <c r="EO137" s="183"/>
      <c r="EP137" s="183"/>
      <c r="EQ137" s="183"/>
      <c r="ER137" s="183"/>
      <c r="ES137" s="183"/>
      <c r="ET137" s="183"/>
      <c r="EU137" s="183"/>
      <c r="EV137" s="183"/>
      <c r="EW137" s="183"/>
      <c r="EX137" s="183"/>
      <c r="EY137" s="183"/>
      <c r="EZ137" s="183"/>
      <c r="FA137" s="183"/>
      <c r="FB137" s="183"/>
      <c r="FC137" s="183"/>
      <c r="FD137" s="183"/>
      <c r="FE137" s="183"/>
      <c r="FF137" s="183"/>
      <c r="FG137" s="183"/>
      <c r="FH137" s="183"/>
      <c r="FI137" s="183"/>
      <c r="FJ137" s="183"/>
      <c r="FK137" s="183"/>
      <c r="FL137" s="183"/>
      <c r="FM137" s="183"/>
      <c r="FN137" s="183"/>
      <c r="FO137" s="183"/>
      <c r="FP137" s="183"/>
      <c r="FQ137" s="183"/>
      <c r="FR137" s="183"/>
      <c r="FS137" s="183"/>
      <c r="FT137" s="183"/>
      <c r="FU137" s="183"/>
      <c r="FV137" s="183"/>
      <c r="FW137" s="183"/>
      <c r="FX137" s="183"/>
      <c r="FY137" s="183"/>
      <c r="FZ137" s="183"/>
      <c r="GA137" s="183"/>
      <c r="GB137" s="183"/>
      <c r="GC137" s="183"/>
      <c r="GD137" s="183"/>
      <c r="GE137" s="183"/>
      <c r="GF137" s="183"/>
      <c r="GG137" s="183"/>
      <c r="GH137" s="183"/>
      <c r="GI137" s="183"/>
      <c r="GJ137" s="183"/>
      <c r="GK137" s="183"/>
      <c r="GL137" s="183"/>
      <c r="GM137" s="183"/>
      <c r="GN137" s="183"/>
      <c r="GO137" s="183"/>
      <c r="GP137" s="183"/>
      <c r="GQ137" s="183"/>
      <c r="GR137" s="183"/>
      <c r="GS137" s="183"/>
      <c r="GT137" s="183"/>
      <c r="GU137" s="183"/>
      <c r="GV137" s="183"/>
      <c r="GW137" s="183"/>
      <c r="GX137" s="183"/>
      <c r="GY137" s="183"/>
      <c r="GZ137" s="183"/>
      <c r="HA137" s="183"/>
      <c r="HB137" s="183"/>
      <c r="HC137" s="183"/>
      <c r="HD137" s="183"/>
      <c r="HE137" s="183"/>
      <c r="HF137" s="183"/>
      <c r="HG137" s="183"/>
      <c r="HH137" s="183"/>
      <c r="HI137" s="183"/>
      <c r="HJ137" s="183"/>
      <c r="HK137" s="183"/>
      <c r="HL137" s="183"/>
      <c r="HM137" s="183"/>
      <c r="HN137" s="183"/>
      <c r="HO137" s="183"/>
      <c r="HP137" s="183"/>
      <c r="HQ137" s="183"/>
      <c r="HR137" s="183"/>
      <c r="HS137" s="183"/>
      <c r="HT137" s="183"/>
      <c r="HU137" s="183"/>
    </row>
    <row r="138" spans="1:229" s="161" customFormat="1" ht="14.25" customHeight="1" x14ac:dyDescent="0.85">
      <c r="A138" s="158"/>
      <c r="B138" s="182"/>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83"/>
      <c r="DK138" s="183"/>
      <c r="DL138" s="183"/>
      <c r="DM138" s="183"/>
      <c r="DN138" s="183"/>
      <c r="DO138" s="183"/>
      <c r="DP138" s="183"/>
      <c r="DQ138" s="183"/>
      <c r="DR138" s="183"/>
      <c r="DS138" s="183"/>
      <c r="DT138" s="183"/>
      <c r="DU138" s="183"/>
      <c r="DV138" s="183"/>
      <c r="DW138" s="183"/>
      <c r="DX138" s="183"/>
      <c r="DY138" s="183"/>
      <c r="DZ138" s="183"/>
      <c r="EA138" s="183"/>
      <c r="EB138" s="183"/>
      <c r="EC138" s="183"/>
      <c r="ED138" s="183"/>
      <c r="EE138" s="183"/>
      <c r="EF138" s="183"/>
      <c r="EG138" s="183"/>
      <c r="EH138" s="183"/>
      <c r="EI138" s="183"/>
      <c r="EJ138" s="183"/>
      <c r="EK138" s="183"/>
      <c r="EL138" s="183"/>
      <c r="EM138" s="183"/>
      <c r="EN138" s="183"/>
      <c r="EO138" s="183"/>
      <c r="EP138" s="183"/>
      <c r="EQ138" s="183"/>
      <c r="ER138" s="183"/>
      <c r="ES138" s="183"/>
      <c r="ET138" s="183"/>
      <c r="EU138" s="183"/>
      <c r="EV138" s="183"/>
      <c r="EW138" s="183"/>
      <c r="EX138" s="183"/>
      <c r="EY138" s="183"/>
      <c r="EZ138" s="183"/>
      <c r="FA138" s="183"/>
      <c r="FB138" s="183"/>
      <c r="FC138" s="183"/>
      <c r="FD138" s="183"/>
      <c r="FE138" s="183"/>
      <c r="FF138" s="183"/>
      <c r="FG138" s="183"/>
      <c r="FH138" s="183"/>
      <c r="FI138" s="183"/>
      <c r="FJ138" s="183"/>
      <c r="FK138" s="183"/>
      <c r="FL138" s="183"/>
      <c r="FM138" s="183"/>
      <c r="FN138" s="183"/>
      <c r="FO138" s="183"/>
      <c r="FP138" s="183"/>
      <c r="FQ138" s="183"/>
      <c r="FR138" s="183"/>
      <c r="FS138" s="183"/>
      <c r="FT138" s="183"/>
      <c r="FU138" s="183"/>
      <c r="FV138" s="183"/>
      <c r="FW138" s="183"/>
      <c r="FX138" s="183"/>
      <c r="FY138" s="183"/>
      <c r="FZ138" s="183"/>
      <c r="GA138" s="183"/>
      <c r="GB138" s="183"/>
      <c r="GC138" s="183"/>
      <c r="GD138" s="183"/>
      <c r="GE138" s="183"/>
      <c r="GF138" s="183"/>
      <c r="GG138" s="183"/>
      <c r="GH138" s="183"/>
      <c r="GI138" s="183"/>
      <c r="GJ138" s="183"/>
      <c r="GK138" s="183"/>
      <c r="GL138" s="183"/>
      <c r="GM138" s="183"/>
      <c r="GN138" s="183"/>
      <c r="GO138" s="183"/>
      <c r="GP138" s="183"/>
      <c r="GQ138" s="183"/>
      <c r="GR138" s="183"/>
      <c r="GS138" s="183"/>
      <c r="GT138" s="183"/>
      <c r="GU138" s="183"/>
      <c r="GV138" s="183"/>
      <c r="GW138" s="183"/>
      <c r="GX138" s="183"/>
      <c r="GY138" s="183"/>
      <c r="GZ138" s="183"/>
      <c r="HA138" s="183"/>
      <c r="HB138" s="183"/>
      <c r="HC138" s="183"/>
      <c r="HD138" s="183"/>
      <c r="HE138" s="183"/>
      <c r="HF138" s="183"/>
      <c r="HG138" s="183"/>
      <c r="HH138" s="183"/>
      <c r="HI138" s="183"/>
      <c r="HJ138" s="183"/>
      <c r="HK138" s="183"/>
      <c r="HL138" s="183"/>
      <c r="HM138" s="183"/>
      <c r="HN138" s="183"/>
      <c r="HO138" s="183"/>
      <c r="HP138" s="183"/>
      <c r="HQ138" s="183"/>
      <c r="HR138" s="183"/>
      <c r="HS138" s="183"/>
      <c r="HT138" s="183"/>
      <c r="HU138" s="183"/>
    </row>
    <row r="139" spans="1:229" s="161" customFormat="1" ht="14.25" customHeight="1" x14ac:dyDescent="0.85">
      <c r="A139" s="158"/>
      <c r="B139" s="182"/>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183"/>
      <c r="AT139" s="183"/>
      <c r="AU139" s="183"/>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c r="DO139" s="183"/>
      <c r="DP139" s="183"/>
      <c r="DQ139" s="183"/>
      <c r="DR139" s="183"/>
      <c r="DS139" s="183"/>
      <c r="DT139" s="183"/>
      <c r="DU139" s="183"/>
      <c r="DV139" s="183"/>
      <c r="DW139" s="183"/>
      <c r="DX139" s="183"/>
      <c r="DY139" s="183"/>
      <c r="DZ139" s="183"/>
      <c r="EA139" s="183"/>
      <c r="EB139" s="183"/>
      <c r="EC139" s="183"/>
      <c r="ED139" s="183"/>
      <c r="EE139" s="183"/>
      <c r="EF139" s="183"/>
      <c r="EG139" s="183"/>
      <c r="EH139" s="183"/>
      <c r="EI139" s="183"/>
      <c r="EJ139" s="183"/>
      <c r="EK139" s="183"/>
      <c r="EL139" s="183"/>
      <c r="EM139" s="183"/>
      <c r="EN139" s="183"/>
      <c r="EO139" s="183"/>
      <c r="EP139" s="183"/>
      <c r="EQ139" s="183"/>
      <c r="ER139" s="183"/>
      <c r="ES139" s="183"/>
      <c r="ET139" s="183"/>
      <c r="EU139" s="183"/>
      <c r="EV139" s="183"/>
      <c r="EW139" s="183"/>
      <c r="EX139" s="183"/>
      <c r="EY139" s="183"/>
      <c r="EZ139" s="183"/>
      <c r="FA139" s="183"/>
      <c r="FB139" s="183"/>
      <c r="FC139" s="183"/>
      <c r="FD139" s="183"/>
      <c r="FE139" s="183"/>
      <c r="FF139" s="183"/>
      <c r="FG139" s="183"/>
      <c r="FH139" s="183"/>
      <c r="FI139" s="183"/>
      <c r="FJ139" s="183"/>
      <c r="FK139" s="183"/>
      <c r="FL139" s="183"/>
      <c r="FM139" s="183"/>
      <c r="FN139" s="183"/>
      <c r="FO139" s="183"/>
      <c r="FP139" s="183"/>
      <c r="FQ139" s="183"/>
      <c r="FR139" s="183"/>
      <c r="FS139" s="183"/>
      <c r="FT139" s="183"/>
      <c r="FU139" s="183"/>
      <c r="FV139" s="183"/>
      <c r="FW139" s="183"/>
      <c r="FX139" s="183"/>
      <c r="FY139" s="183"/>
      <c r="FZ139" s="183"/>
      <c r="GA139" s="183"/>
      <c r="GB139" s="183"/>
      <c r="GC139" s="183"/>
      <c r="GD139" s="183"/>
      <c r="GE139" s="183"/>
      <c r="GF139" s="183"/>
      <c r="GG139" s="183"/>
      <c r="GH139" s="183"/>
      <c r="GI139" s="183"/>
      <c r="GJ139" s="183"/>
      <c r="GK139" s="183"/>
      <c r="GL139" s="183"/>
      <c r="GM139" s="183"/>
      <c r="GN139" s="183"/>
      <c r="GO139" s="183"/>
      <c r="GP139" s="183"/>
      <c r="GQ139" s="183"/>
      <c r="GR139" s="183"/>
      <c r="GS139" s="183"/>
      <c r="GT139" s="183"/>
      <c r="GU139" s="183"/>
      <c r="GV139" s="183"/>
      <c r="GW139" s="183"/>
      <c r="GX139" s="183"/>
      <c r="GY139" s="183"/>
      <c r="GZ139" s="183"/>
      <c r="HA139" s="183"/>
      <c r="HB139" s="183"/>
      <c r="HC139" s="183"/>
      <c r="HD139" s="183"/>
      <c r="HE139" s="183"/>
      <c r="HF139" s="183"/>
      <c r="HG139" s="183"/>
      <c r="HH139" s="183"/>
      <c r="HI139" s="183"/>
      <c r="HJ139" s="183"/>
      <c r="HK139" s="183"/>
      <c r="HL139" s="183"/>
      <c r="HM139" s="183"/>
      <c r="HN139" s="183"/>
      <c r="HO139" s="183"/>
      <c r="HP139" s="183"/>
      <c r="HQ139" s="183"/>
      <c r="HR139" s="183"/>
      <c r="HS139" s="183"/>
      <c r="HT139" s="183"/>
      <c r="HU139" s="183"/>
    </row>
    <row r="140" spans="1:229" s="161" customFormat="1" ht="14.25" customHeight="1" x14ac:dyDescent="0.85">
      <c r="A140" s="158"/>
      <c r="B140" s="182"/>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83"/>
      <c r="DK140" s="183"/>
      <c r="DL140" s="183"/>
      <c r="DM140" s="183"/>
      <c r="DN140" s="183"/>
      <c r="DO140" s="183"/>
      <c r="DP140" s="183"/>
      <c r="DQ140" s="183"/>
      <c r="DR140" s="183"/>
      <c r="DS140" s="183"/>
      <c r="DT140" s="183"/>
      <c r="DU140" s="183"/>
      <c r="DV140" s="183"/>
      <c r="DW140" s="183"/>
      <c r="DX140" s="183"/>
      <c r="DY140" s="183"/>
      <c r="DZ140" s="183"/>
      <c r="EA140" s="183"/>
      <c r="EB140" s="183"/>
      <c r="EC140" s="183"/>
      <c r="ED140" s="183"/>
      <c r="EE140" s="183"/>
      <c r="EF140" s="183"/>
      <c r="EG140" s="183"/>
      <c r="EH140" s="183"/>
      <c r="EI140" s="183"/>
      <c r="EJ140" s="183"/>
      <c r="EK140" s="183"/>
      <c r="EL140" s="183"/>
      <c r="EM140" s="183"/>
      <c r="EN140" s="183"/>
      <c r="EO140" s="183"/>
      <c r="EP140" s="183"/>
      <c r="EQ140" s="183"/>
      <c r="ER140" s="183"/>
      <c r="ES140" s="183"/>
      <c r="ET140" s="183"/>
      <c r="EU140" s="183"/>
      <c r="EV140" s="183"/>
      <c r="EW140" s="183"/>
      <c r="EX140" s="183"/>
      <c r="EY140" s="183"/>
      <c r="EZ140" s="183"/>
      <c r="FA140" s="183"/>
      <c r="FB140" s="183"/>
      <c r="FC140" s="183"/>
      <c r="FD140" s="183"/>
      <c r="FE140" s="183"/>
      <c r="FF140" s="183"/>
      <c r="FG140" s="183"/>
      <c r="FH140" s="183"/>
      <c r="FI140" s="183"/>
      <c r="FJ140" s="183"/>
      <c r="FK140" s="183"/>
      <c r="FL140" s="183"/>
      <c r="FM140" s="183"/>
      <c r="FN140" s="183"/>
      <c r="FO140" s="183"/>
      <c r="FP140" s="183"/>
      <c r="FQ140" s="183"/>
      <c r="FR140" s="183"/>
      <c r="FS140" s="183"/>
      <c r="FT140" s="183"/>
      <c r="FU140" s="183"/>
      <c r="FV140" s="183"/>
      <c r="FW140" s="183"/>
      <c r="FX140" s="183"/>
      <c r="FY140" s="183"/>
      <c r="FZ140" s="183"/>
      <c r="GA140" s="183"/>
      <c r="GB140" s="183"/>
      <c r="GC140" s="183"/>
      <c r="GD140" s="183"/>
      <c r="GE140" s="183"/>
      <c r="GF140" s="183"/>
      <c r="GG140" s="183"/>
      <c r="GH140" s="183"/>
      <c r="GI140" s="183"/>
      <c r="GJ140" s="183"/>
      <c r="GK140" s="183"/>
      <c r="GL140" s="183"/>
      <c r="GM140" s="183"/>
      <c r="GN140" s="183"/>
      <c r="GO140" s="183"/>
      <c r="GP140" s="183"/>
      <c r="GQ140" s="183"/>
      <c r="GR140" s="183"/>
      <c r="GS140" s="183"/>
      <c r="GT140" s="183"/>
      <c r="GU140" s="183"/>
      <c r="GV140" s="183"/>
      <c r="GW140" s="183"/>
      <c r="GX140" s="183"/>
      <c r="GY140" s="183"/>
      <c r="GZ140" s="183"/>
      <c r="HA140" s="183"/>
      <c r="HB140" s="183"/>
      <c r="HC140" s="183"/>
      <c r="HD140" s="183"/>
      <c r="HE140" s="183"/>
      <c r="HF140" s="183"/>
      <c r="HG140" s="183"/>
      <c r="HH140" s="183"/>
      <c r="HI140" s="183"/>
      <c r="HJ140" s="183"/>
      <c r="HK140" s="183"/>
      <c r="HL140" s="183"/>
      <c r="HM140" s="183"/>
      <c r="HN140" s="183"/>
      <c r="HO140" s="183"/>
      <c r="HP140" s="183"/>
      <c r="HQ140" s="183"/>
      <c r="HR140" s="183"/>
      <c r="HS140" s="183"/>
      <c r="HT140" s="183"/>
      <c r="HU140" s="183"/>
    </row>
    <row r="141" spans="1:229" s="161" customFormat="1" ht="14.25" customHeight="1" x14ac:dyDescent="0.85">
      <c r="A141" s="158"/>
      <c r="B141" s="182"/>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83"/>
      <c r="DK141" s="183"/>
      <c r="DL141" s="183"/>
      <c r="DM141" s="183"/>
      <c r="DN141" s="183"/>
      <c r="DO141" s="183"/>
      <c r="DP141" s="183"/>
      <c r="DQ141" s="183"/>
      <c r="DR141" s="183"/>
      <c r="DS141" s="183"/>
      <c r="DT141" s="183"/>
      <c r="DU141" s="183"/>
      <c r="DV141" s="183"/>
      <c r="DW141" s="183"/>
      <c r="DX141" s="183"/>
      <c r="DY141" s="183"/>
      <c r="DZ141" s="183"/>
      <c r="EA141" s="183"/>
      <c r="EB141" s="183"/>
      <c r="EC141" s="183"/>
      <c r="ED141" s="183"/>
      <c r="EE141" s="183"/>
      <c r="EF141" s="183"/>
      <c r="EG141" s="183"/>
      <c r="EH141" s="183"/>
      <c r="EI141" s="183"/>
      <c r="EJ141" s="183"/>
      <c r="EK141" s="183"/>
      <c r="EL141" s="183"/>
      <c r="EM141" s="183"/>
      <c r="EN141" s="183"/>
      <c r="EO141" s="183"/>
      <c r="EP141" s="183"/>
      <c r="EQ141" s="183"/>
      <c r="ER141" s="183"/>
      <c r="ES141" s="183"/>
      <c r="ET141" s="183"/>
      <c r="EU141" s="183"/>
      <c r="EV141" s="183"/>
      <c r="EW141" s="183"/>
      <c r="EX141" s="183"/>
      <c r="EY141" s="183"/>
      <c r="EZ141" s="183"/>
      <c r="FA141" s="183"/>
      <c r="FB141" s="183"/>
      <c r="FC141" s="183"/>
      <c r="FD141" s="183"/>
      <c r="FE141" s="183"/>
      <c r="FF141" s="183"/>
      <c r="FG141" s="183"/>
      <c r="FH141" s="183"/>
      <c r="FI141" s="183"/>
      <c r="FJ141" s="183"/>
      <c r="FK141" s="183"/>
      <c r="FL141" s="183"/>
      <c r="FM141" s="183"/>
      <c r="FN141" s="183"/>
      <c r="FO141" s="183"/>
      <c r="FP141" s="183"/>
      <c r="FQ141" s="183"/>
      <c r="FR141" s="183"/>
      <c r="FS141" s="183"/>
      <c r="FT141" s="183"/>
      <c r="FU141" s="183"/>
      <c r="FV141" s="183"/>
      <c r="FW141" s="183"/>
      <c r="FX141" s="183"/>
      <c r="FY141" s="183"/>
      <c r="FZ141" s="183"/>
      <c r="GA141" s="183"/>
      <c r="GB141" s="183"/>
      <c r="GC141" s="183"/>
      <c r="GD141" s="183"/>
      <c r="GE141" s="183"/>
      <c r="GF141" s="183"/>
      <c r="GG141" s="183"/>
      <c r="GH141" s="183"/>
      <c r="GI141" s="183"/>
      <c r="GJ141" s="183"/>
      <c r="GK141" s="183"/>
      <c r="GL141" s="183"/>
      <c r="GM141" s="183"/>
      <c r="GN141" s="183"/>
      <c r="GO141" s="183"/>
      <c r="GP141" s="183"/>
      <c r="GQ141" s="183"/>
      <c r="GR141" s="183"/>
      <c r="GS141" s="183"/>
      <c r="GT141" s="183"/>
      <c r="GU141" s="183"/>
      <c r="GV141" s="183"/>
      <c r="GW141" s="183"/>
      <c r="GX141" s="183"/>
      <c r="GY141" s="183"/>
      <c r="GZ141" s="183"/>
      <c r="HA141" s="183"/>
      <c r="HB141" s="183"/>
      <c r="HC141" s="183"/>
      <c r="HD141" s="183"/>
      <c r="HE141" s="183"/>
      <c r="HF141" s="183"/>
      <c r="HG141" s="183"/>
      <c r="HH141" s="183"/>
      <c r="HI141" s="183"/>
      <c r="HJ141" s="183"/>
      <c r="HK141" s="183"/>
      <c r="HL141" s="183"/>
      <c r="HM141" s="183"/>
      <c r="HN141" s="183"/>
      <c r="HO141" s="183"/>
      <c r="HP141" s="183"/>
      <c r="HQ141" s="183"/>
      <c r="HR141" s="183"/>
      <c r="HS141" s="183"/>
      <c r="HT141" s="183"/>
      <c r="HU141" s="183"/>
    </row>
    <row r="142" spans="1:229" s="161" customFormat="1" ht="14.25" customHeight="1" x14ac:dyDescent="0.85">
      <c r="A142" s="158"/>
      <c r="B142" s="182"/>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83"/>
      <c r="EP142" s="183"/>
      <c r="EQ142" s="183"/>
      <c r="ER142" s="183"/>
      <c r="ES142" s="183"/>
      <c r="ET142" s="183"/>
      <c r="EU142" s="183"/>
      <c r="EV142" s="183"/>
      <c r="EW142" s="183"/>
      <c r="EX142" s="183"/>
      <c r="EY142" s="183"/>
      <c r="EZ142" s="183"/>
      <c r="FA142" s="183"/>
      <c r="FB142" s="183"/>
      <c r="FC142" s="183"/>
      <c r="FD142" s="183"/>
      <c r="FE142" s="183"/>
      <c r="FF142" s="183"/>
      <c r="FG142" s="183"/>
      <c r="FH142" s="183"/>
      <c r="FI142" s="183"/>
      <c r="FJ142" s="183"/>
      <c r="FK142" s="183"/>
      <c r="FL142" s="183"/>
      <c r="FM142" s="183"/>
      <c r="FN142" s="183"/>
      <c r="FO142" s="183"/>
      <c r="FP142" s="183"/>
      <c r="FQ142" s="183"/>
      <c r="FR142" s="183"/>
      <c r="FS142" s="183"/>
      <c r="FT142" s="183"/>
      <c r="FU142" s="183"/>
      <c r="FV142" s="183"/>
      <c r="FW142" s="183"/>
      <c r="FX142" s="183"/>
      <c r="FY142" s="183"/>
      <c r="FZ142" s="183"/>
      <c r="GA142" s="183"/>
      <c r="GB142" s="183"/>
      <c r="GC142" s="183"/>
      <c r="GD142" s="183"/>
      <c r="GE142" s="183"/>
      <c r="GF142" s="183"/>
      <c r="GG142" s="183"/>
      <c r="GH142" s="183"/>
      <c r="GI142" s="183"/>
      <c r="GJ142" s="183"/>
      <c r="GK142" s="183"/>
      <c r="GL142" s="183"/>
      <c r="GM142" s="183"/>
      <c r="GN142" s="183"/>
      <c r="GO142" s="183"/>
      <c r="GP142" s="183"/>
      <c r="GQ142" s="183"/>
      <c r="GR142" s="183"/>
      <c r="GS142" s="183"/>
      <c r="GT142" s="183"/>
      <c r="GU142" s="183"/>
      <c r="GV142" s="183"/>
      <c r="GW142" s="183"/>
      <c r="GX142" s="183"/>
      <c r="GY142" s="183"/>
      <c r="GZ142" s="183"/>
      <c r="HA142" s="183"/>
      <c r="HB142" s="183"/>
      <c r="HC142" s="183"/>
      <c r="HD142" s="183"/>
      <c r="HE142" s="183"/>
      <c r="HF142" s="183"/>
      <c r="HG142" s="183"/>
      <c r="HH142" s="183"/>
      <c r="HI142" s="183"/>
      <c r="HJ142" s="183"/>
      <c r="HK142" s="183"/>
      <c r="HL142" s="183"/>
      <c r="HM142" s="183"/>
      <c r="HN142" s="183"/>
      <c r="HO142" s="183"/>
      <c r="HP142" s="183"/>
      <c r="HQ142" s="183"/>
      <c r="HR142" s="183"/>
      <c r="HS142" s="183"/>
      <c r="HT142" s="183"/>
      <c r="HU142" s="183"/>
    </row>
    <row r="143" spans="1:229" s="161" customFormat="1" ht="14.25" customHeight="1" x14ac:dyDescent="0.85">
      <c r="A143" s="158"/>
      <c r="B143" s="182"/>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c r="BR143" s="183"/>
      <c r="BS143" s="183"/>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83"/>
      <c r="DK143" s="183"/>
      <c r="DL143" s="183"/>
      <c r="DM143" s="183"/>
      <c r="DN143" s="183"/>
      <c r="DO143" s="183"/>
      <c r="DP143" s="183"/>
      <c r="DQ143" s="183"/>
      <c r="DR143" s="183"/>
      <c r="DS143" s="183"/>
      <c r="DT143" s="183"/>
      <c r="DU143" s="183"/>
      <c r="DV143" s="183"/>
      <c r="DW143" s="183"/>
      <c r="DX143" s="183"/>
      <c r="DY143" s="183"/>
      <c r="DZ143" s="183"/>
      <c r="EA143" s="183"/>
      <c r="EB143" s="183"/>
      <c r="EC143" s="183"/>
      <c r="ED143" s="183"/>
      <c r="EE143" s="183"/>
      <c r="EF143" s="183"/>
      <c r="EG143" s="183"/>
      <c r="EH143" s="183"/>
      <c r="EI143" s="183"/>
      <c r="EJ143" s="183"/>
      <c r="EK143" s="183"/>
      <c r="EL143" s="183"/>
      <c r="EM143" s="183"/>
      <c r="EN143" s="183"/>
      <c r="EO143" s="183"/>
      <c r="EP143" s="183"/>
      <c r="EQ143" s="183"/>
      <c r="ER143" s="183"/>
      <c r="ES143" s="183"/>
      <c r="ET143" s="183"/>
      <c r="EU143" s="183"/>
      <c r="EV143" s="183"/>
      <c r="EW143" s="183"/>
      <c r="EX143" s="183"/>
      <c r="EY143" s="183"/>
      <c r="EZ143" s="183"/>
      <c r="FA143" s="183"/>
      <c r="FB143" s="183"/>
      <c r="FC143" s="183"/>
      <c r="FD143" s="183"/>
      <c r="FE143" s="183"/>
      <c r="FF143" s="183"/>
      <c r="FG143" s="183"/>
      <c r="FH143" s="183"/>
      <c r="FI143" s="183"/>
      <c r="FJ143" s="183"/>
      <c r="FK143" s="183"/>
      <c r="FL143" s="183"/>
      <c r="FM143" s="183"/>
      <c r="FN143" s="183"/>
      <c r="FO143" s="183"/>
      <c r="FP143" s="183"/>
      <c r="FQ143" s="183"/>
      <c r="FR143" s="183"/>
      <c r="FS143" s="183"/>
      <c r="FT143" s="183"/>
      <c r="FU143" s="183"/>
      <c r="FV143" s="183"/>
      <c r="FW143" s="183"/>
      <c r="FX143" s="183"/>
      <c r="FY143" s="183"/>
      <c r="FZ143" s="183"/>
      <c r="GA143" s="183"/>
      <c r="GB143" s="183"/>
      <c r="GC143" s="183"/>
      <c r="GD143" s="183"/>
      <c r="GE143" s="183"/>
      <c r="GF143" s="183"/>
      <c r="GG143" s="183"/>
      <c r="GH143" s="183"/>
      <c r="GI143" s="183"/>
      <c r="GJ143" s="183"/>
      <c r="GK143" s="183"/>
      <c r="GL143" s="183"/>
      <c r="GM143" s="183"/>
      <c r="GN143" s="183"/>
      <c r="GO143" s="183"/>
      <c r="GP143" s="183"/>
      <c r="GQ143" s="183"/>
      <c r="GR143" s="183"/>
      <c r="GS143" s="183"/>
      <c r="GT143" s="183"/>
      <c r="GU143" s="183"/>
      <c r="GV143" s="183"/>
      <c r="GW143" s="183"/>
      <c r="GX143" s="183"/>
      <c r="GY143" s="183"/>
      <c r="GZ143" s="183"/>
      <c r="HA143" s="183"/>
      <c r="HB143" s="183"/>
      <c r="HC143" s="183"/>
      <c r="HD143" s="183"/>
      <c r="HE143" s="183"/>
      <c r="HF143" s="183"/>
      <c r="HG143" s="183"/>
      <c r="HH143" s="183"/>
      <c r="HI143" s="183"/>
      <c r="HJ143" s="183"/>
      <c r="HK143" s="183"/>
      <c r="HL143" s="183"/>
      <c r="HM143" s="183"/>
      <c r="HN143" s="183"/>
      <c r="HO143" s="183"/>
      <c r="HP143" s="183"/>
      <c r="HQ143" s="183"/>
      <c r="HR143" s="183"/>
      <c r="HS143" s="183"/>
      <c r="HT143" s="183"/>
      <c r="HU143" s="183"/>
    </row>
    <row r="144" spans="1:229" s="161" customFormat="1" ht="14.25" customHeight="1" x14ac:dyDescent="0.85">
      <c r="A144" s="158"/>
      <c r="B144" s="182"/>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183"/>
      <c r="AT144" s="183"/>
      <c r="AU144" s="183"/>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c r="BR144" s="183"/>
      <c r="BS144" s="183"/>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c r="DO144" s="183"/>
      <c r="DP144" s="183"/>
      <c r="DQ144" s="183"/>
      <c r="DR144" s="183"/>
      <c r="DS144" s="183"/>
      <c r="DT144" s="183"/>
      <c r="DU144" s="183"/>
      <c r="DV144" s="183"/>
      <c r="DW144" s="183"/>
      <c r="DX144" s="183"/>
      <c r="DY144" s="183"/>
      <c r="DZ144" s="183"/>
      <c r="EA144" s="183"/>
      <c r="EB144" s="183"/>
      <c r="EC144" s="183"/>
      <c r="ED144" s="183"/>
      <c r="EE144" s="183"/>
      <c r="EF144" s="183"/>
      <c r="EG144" s="183"/>
      <c r="EH144" s="183"/>
      <c r="EI144" s="183"/>
      <c r="EJ144" s="183"/>
      <c r="EK144" s="183"/>
      <c r="EL144" s="183"/>
      <c r="EM144" s="183"/>
      <c r="EN144" s="183"/>
      <c r="EO144" s="183"/>
      <c r="EP144" s="183"/>
      <c r="EQ144" s="183"/>
      <c r="ER144" s="183"/>
      <c r="ES144" s="183"/>
      <c r="ET144" s="183"/>
      <c r="EU144" s="183"/>
      <c r="EV144" s="183"/>
      <c r="EW144" s="183"/>
      <c r="EX144" s="183"/>
      <c r="EY144" s="183"/>
      <c r="EZ144" s="183"/>
      <c r="FA144" s="183"/>
      <c r="FB144" s="183"/>
      <c r="FC144" s="183"/>
      <c r="FD144" s="183"/>
      <c r="FE144" s="183"/>
      <c r="FF144" s="183"/>
      <c r="FG144" s="183"/>
      <c r="FH144" s="183"/>
      <c r="FI144" s="183"/>
      <c r="FJ144" s="183"/>
      <c r="FK144" s="183"/>
      <c r="FL144" s="183"/>
      <c r="FM144" s="183"/>
      <c r="FN144" s="183"/>
      <c r="FO144" s="183"/>
      <c r="FP144" s="183"/>
      <c r="FQ144" s="183"/>
      <c r="FR144" s="183"/>
      <c r="FS144" s="183"/>
      <c r="FT144" s="183"/>
      <c r="FU144" s="183"/>
      <c r="FV144" s="183"/>
      <c r="FW144" s="183"/>
      <c r="FX144" s="183"/>
      <c r="FY144" s="183"/>
      <c r="FZ144" s="183"/>
      <c r="GA144" s="183"/>
      <c r="GB144" s="183"/>
      <c r="GC144" s="183"/>
      <c r="GD144" s="183"/>
      <c r="GE144" s="183"/>
      <c r="GF144" s="183"/>
      <c r="GG144" s="183"/>
      <c r="GH144" s="183"/>
      <c r="GI144" s="183"/>
      <c r="GJ144" s="183"/>
      <c r="GK144" s="183"/>
      <c r="GL144" s="183"/>
      <c r="GM144" s="183"/>
      <c r="GN144" s="183"/>
      <c r="GO144" s="183"/>
      <c r="GP144" s="183"/>
      <c r="GQ144" s="183"/>
      <c r="GR144" s="183"/>
      <c r="GS144" s="183"/>
      <c r="GT144" s="183"/>
      <c r="GU144" s="183"/>
      <c r="GV144" s="183"/>
      <c r="GW144" s="183"/>
      <c r="GX144" s="183"/>
      <c r="GY144" s="183"/>
      <c r="GZ144" s="183"/>
      <c r="HA144" s="183"/>
      <c r="HB144" s="183"/>
      <c r="HC144" s="183"/>
      <c r="HD144" s="183"/>
      <c r="HE144" s="183"/>
      <c r="HF144" s="183"/>
      <c r="HG144" s="183"/>
      <c r="HH144" s="183"/>
      <c r="HI144" s="183"/>
      <c r="HJ144" s="183"/>
      <c r="HK144" s="183"/>
      <c r="HL144" s="183"/>
      <c r="HM144" s="183"/>
      <c r="HN144" s="183"/>
      <c r="HO144" s="183"/>
      <c r="HP144" s="183"/>
      <c r="HQ144" s="183"/>
      <c r="HR144" s="183"/>
      <c r="HS144" s="183"/>
      <c r="HT144" s="183"/>
      <c r="HU144" s="183"/>
    </row>
    <row r="145" spans="1:229" s="161" customFormat="1" ht="14.25" customHeight="1" x14ac:dyDescent="0.85">
      <c r="A145" s="158"/>
      <c r="B145" s="182"/>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83"/>
      <c r="DK145" s="183"/>
      <c r="DL145" s="183"/>
      <c r="DM145" s="183"/>
      <c r="DN145" s="183"/>
      <c r="DO145" s="183"/>
      <c r="DP145" s="183"/>
      <c r="DQ145" s="183"/>
      <c r="DR145" s="183"/>
      <c r="DS145" s="183"/>
      <c r="DT145" s="183"/>
      <c r="DU145" s="183"/>
      <c r="DV145" s="183"/>
      <c r="DW145" s="183"/>
      <c r="DX145" s="183"/>
      <c r="DY145" s="183"/>
      <c r="DZ145" s="183"/>
      <c r="EA145" s="183"/>
      <c r="EB145" s="183"/>
      <c r="EC145" s="183"/>
      <c r="ED145" s="183"/>
      <c r="EE145" s="183"/>
      <c r="EF145" s="183"/>
      <c r="EG145" s="183"/>
      <c r="EH145" s="183"/>
      <c r="EI145" s="183"/>
      <c r="EJ145" s="183"/>
      <c r="EK145" s="183"/>
      <c r="EL145" s="183"/>
      <c r="EM145" s="183"/>
      <c r="EN145" s="183"/>
      <c r="EO145" s="183"/>
      <c r="EP145" s="183"/>
      <c r="EQ145" s="183"/>
      <c r="ER145" s="183"/>
      <c r="ES145" s="183"/>
      <c r="ET145" s="183"/>
      <c r="EU145" s="183"/>
      <c r="EV145" s="183"/>
      <c r="EW145" s="183"/>
      <c r="EX145" s="183"/>
      <c r="EY145" s="183"/>
      <c r="EZ145" s="183"/>
      <c r="FA145" s="183"/>
      <c r="FB145" s="183"/>
      <c r="FC145" s="183"/>
      <c r="FD145" s="183"/>
      <c r="FE145" s="183"/>
      <c r="FF145" s="183"/>
      <c r="FG145" s="183"/>
      <c r="FH145" s="183"/>
      <c r="FI145" s="183"/>
      <c r="FJ145" s="183"/>
      <c r="FK145" s="183"/>
      <c r="FL145" s="183"/>
      <c r="FM145" s="183"/>
      <c r="FN145" s="183"/>
      <c r="FO145" s="183"/>
      <c r="FP145" s="183"/>
      <c r="FQ145" s="183"/>
      <c r="FR145" s="183"/>
      <c r="FS145" s="183"/>
      <c r="FT145" s="183"/>
      <c r="FU145" s="183"/>
      <c r="FV145" s="183"/>
      <c r="FW145" s="183"/>
      <c r="FX145" s="183"/>
      <c r="FY145" s="183"/>
      <c r="FZ145" s="183"/>
      <c r="GA145" s="183"/>
      <c r="GB145" s="183"/>
      <c r="GC145" s="183"/>
      <c r="GD145" s="183"/>
      <c r="GE145" s="183"/>
      <c r="GF145" s="183"/>
      <c r="GG145" s="183"/>
      <c r="GH145" s="183"/>
      <c r="GI145" s="183"/>
      <c r="GJ145" s="183"/>
      <c r="GK145" s="183"/>
      <c r="GL145" s="183"/>
      <c r="GM145" s="183"/>
      <c r="GN145" s="183"/>
      <c r="GO145" s="183"/>
      <c r="GP145" s="183"/>
      <c r="GQ145" s="183"/>
      <c r="GR145" s="183"/>
      <c r="GS145" s="183"/>
      <c r="GT145" s="183"/>
      <c r="GU145" s="183"/>
      <c r="GV145" s="183"/>
      <c r="GW145" s="183"/>
      <c r="GX145" s="183"/>
      <c r="GY145" s="183"/>
      <c r="GZ145" s="183"/>
      <c r="HA145" s="183"/>
      <c r="HB145" s="183"/>
      <c r="HC145" s="183"/>
      <c r="HD145" s="183"/>
      <c r="HE145" s="183"/>
      <c r="HF145" s="183"/>
      <c r="HG145" s="183"/>
      <c r="HH145" s="183"/>
      <c r="HI145" s="183"/>
      <c r="HJ145" s="183"/>
      <c r="HK145" s="183"/>
      <c r="HL145" s="183"/>
      <c r="HM145" s="183"/>
      <c r="HN145" s="183"/>
      <c r="HO145" s="183"/>
      <c r="HP145" s="183"/>
      <c r="HQ145" s="183"/>
      <c r="HR145" s="183"/>
      <c r="HS145" s="183"/>
      <c r="HT145" s="183"/>
      <c r="HU145" s="183"/>
    </row>
    <row r="146" spans="1:229" s="161" customFormat="1" ht="14.25" customHeight="1" x14ac:dyDescent="0.85">
      <c r="A146" s="158"/>
      <c r="B146" s="182"/>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183"/>
      <c r="AT146" s="183"/>
      <c r="AU146" s="183"/>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c r="BR146" s="183"/>
      <c r="BS146" s="183"/>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c r="DO146" s="183"/>
      <c r="DP146" s="183"/>
      <c r="DQ146" s="183"/>
      <c r="DR146" s="183"/>
      <c r="DS146" s="183"/>
      <c r="DT146" s="183"/>
      <c r="DU146" s="183"/>
      <c r="DV146" s="183"/>
      <c r="DW146" s="183"/>
      <c r="DX146" s="183"/>
      <c r="DY146" s="183"/>
      <c r="DZ146" s="183"/>
      <c r="EA146" s="183"/>
      <c r="EB146" s="183"/>
      <c r="EC146" s="183"/>
      <c r="ED146" s="183"/>
      <c r="EE146" s="183"/>
      <c r="EF146" s="183"/>
      <c r="EG146" s="183"/>
      <c r="EH146" s="183"/>
      <c r="EI146" s="183"/>
      <c r="EJ146" s="183"/>
      <c r="EK146" s="183"/>
      <c r="EL146" s="183"/>
      <c r="EM146" s="183"/>
      <c r="EN146" s="183"/>
      <c r="EO146" s="183"/>
      <c r="EP146" s="183"/>
      <c r="EQ146" s="183"/>
      <c r="ER146" s="183"/>
      <c r="ES146" s="183"/>
      <c r="ET146" s="183"/>
      <c r="EU146" s="183"/>
      <c r="EV146" s="183"/>
      <c r="EW146" s="183"/>
      <c r="EX146" s="183"/>
      <c r="EY146" s="183"/>
      <c r="EZ146" s="183"/>
      <c r="FA146" s="183"/>
      <c r="FB146" s="183"/>
      <c r="FC146" s="183"/>
      <c r="FD146" s="183"/>
      <c r="FE146" s="183"/>
      <c r="FF146" s="183"/>
      <c r="FG146" s="183"/>
      <c r="FH146" s="183"/>
      <c r="FI146" s="183"/>
      <c r="FJ146" s="183"/>
      <c r="FK146" s="183"/>
      <c r="FL146" s="183"/>
      <c r="FM146" s="183"/>
      <c r="FN146" s="183"/>
      <c r="FO146" s="183"/>
      <c r="FP146" s="183"/>
      <c r="FQ146" s="183"/>
      <c r="FR146" s="183"/>
      <c r="FS146" s="183"/>
      <c r="FT146" s="183"/>
      <c r="FU146" s="183"/>
      <c r="FV146" s="183"/>
      <c r="FW146" s="183"/>
      <c r="FX146" s="183"/>
      <c r="FY146" s="183"/>
      <c r="FZ146" s="183"/>
      <c r="GA146" s="183"/>
      <c r="GB146" s="183"/>
      <c r="GC146" s="183"/>
      <c r="GD146" s="183"/>
      <c r="GE146" s="183"/>
      <c r="GF146" s="183"/>
      <c r="GG146" s="183"/>
      <c r="GH146" s="183"/>
      <c r="GI146" s="183"/>
      <c r="GJ146" s="183"/>
      <c r="GK146" s="183"/>
      <c r="GL146" s="183"/>
      <c r="GM146" s="183"/>
      <c r="GN146" s="183"/>
      <c r="GO146" s="183"/>
      <c r="GP146" s="183"/>
      <c r="GQ146" s="183"/>
      <c r="GR146" s="183"/>
      <c r="GS146" s="183"/>
      <c r="GT146" s="183"/>
      <c r="GU146" s="183"/>
      <c r="GV146" s="183"/>
      <c r="GW146" s="183"/>
      <c r="GX146" s="183"/>
      <c r="GY146" s="183"/>
      <c r="GZ146" s="183"/>
      <c r="HA146" s="183"/>
      <c r="HB146" s="183"/>
      <c r="HC146" s="183"/>
      <c r="HD146" s="183"/>
      <c r="HE146" s="183"/>
      <c r="HF146" s="183"/>
      <c r="HG146" s="183"/>
      <c r="HH146" s="183"/>
      <c r="HI146" s="183"/>
      <c r="HJ146" s="183"/>
      <c r="HK146" s="183"/>
      <c r="HL146" s="183"/>
      <c r="HM146" s="183"/>
      <c r="HN146" s="183"/>
      <c r="HO146" s="183"/>
      <c r="HP146" s="183"/>
      <c r="HQ146" s="183"/>
      <c r="HR146" s="183"/>
      <c r="HS146" s="183"/>
      <c r="HT146" s="183"/>
      <c r="HU146" s="183"/>
    </row>
    <row r="147" spans="1:229" s="161" customFormat="1" ht="14.25" customHeight="1" x14ac:dyDescent="0.85">
      <c r="A147" s="158"/>
      <c r="B147" s="182"/>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183"/>
      <c r="AT147" s="183"/>
      <c r="AU147" s="183"/>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c r="BR147" s="183"/>
      <c r="BS147" s="183"/>
      <c r="BT147" s="183"/>
      <c r="BU147" s="183"/>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83"/>
      <c r="DK147" s="183"/>
      <c r="DL147" s="183"/>
      <c r="DM147" s="183"/>
      <c r="DN147" s="183"/>
      <c r="DO147" s="183"/>
      <c r="DP147" s="183"/>
      <c r="DQ147" s="183"/>
      <c r="DR147" s="183"/>
      <c r="DS147" s="183"/>
      <c r="DT147" s="183"/>
      <c r="DU147" s="183"/>
      <c r="DV147" s="183"/>
      <c r="DW147" s="183"/>
      <c r="DX147" s="183"/>
      <c r="DY147" s="183"/>
      <c r="DZ147" s="183"/>
      <c r="EA147" s="183"/>
      <c r="EB147" s="183"/>
      <c r="EC147" s="183"/>
      <c r="ED147" s="183"/>
      <c r="EE147" s="183"/>
      <c r="EF147" s="183"/>
      <c r="EG147" s="183"/>
      <c r="EH147" s="183"/>
      <c r="EI147" s="183"/>
      <c r="EJ147" s="183"/>
      <c r="EK147" s="183"/>
      <c r="EL147" s="183"/>
      <c r="EM147" s="183"/>
      <c r="EN147" s="183"/>
      <c r="EO147" s="183"/>
      <c r="EP147" s="183"/>
      <c r="EQ147" s="183"/>
      <c r="ER147" s="183"/>
      <c r="ES147" s="183"/>
      <c r="ET147" s="183"/>
      <c r="EU147" s="183"/>
      <c r="EV147" s="183"/>
      <c r="EW147" s="183"/>
      <c r="EX147" s="183"/>
      <c r="EY147" s="183"/>
      <c r="EZ147" s="183"/>
      <c r="FA147" s="183"/>
      <c r="FB147" s="183"/>
      <c r="FC147" s="183"/>
      <c r="FD147" s="183"/>
      <c r="FE147" s="183"/>
      <c r="FF147" s="183"/>
      <c r="FG147" s="183"/>
      <c r="FH147" s="183"/>
      <c r="FI147" s="183"/>
      <c r="FJ147" s="183"/>
      <c r="FK147" s="183"/>
      <c r="FL147" s="183"/>
      <c r="FM147" s="183"/>
      <c r="FN147" s="183"/>
      <c r="FO147" s="183"/>
      <c r="FP147" s="183"/>
      <c r="FQ147" s="183"/>
      <c r="FR147" s="183"/>
      <c r="FS147" s="183"/>
      <c r="FT147" s="183"/>
      <c r="FU147" s="183"/>
      <c r="FV147" s="183"/>
      <c r="FW147" s="183"/>
      <c r="FX147" s="183"/>
      <c r="FY147" s="183"/>
      <c r="FZ147" s="183"/>
      <c r="GA147" s="183"/>
      <c r="GB147" s="183"/>
      <c r="GC147" s="183"/>
      <c r="GD147" s="183"/>
      <c r="GE147" s="183"/>
      <c r="GF147" s="183"/>
      <c r="GG147" s="183"/>
      <c r="GH147" s="183"/>
      <c r="GI147" s="183"/>
      <c r="GJ147" s="183"/>
      <c r="GK147" s="183"/>
      <c r="GL147" s="183"/>
      <c r="GM147" s="183"/>
      <c r="GN147" s="183"/>
      <c r="GO147" s="183"/>
      <c r="GP147" s="183"/>
      <c r="GQ147" s="183"/>
      <c r="GR147" s="183"/>
      <c r="GS147" s="183"/>
      <c r="GT147" s="183"/>
      <c r="GU147" s="183"/>
      <c r="GV147" s="183"/>
      <c r="GW147" s="183"/>
      <c r="GX147" s="183"/>
      <c r="GY147" s="183"/>
      <c r="GZ147" s="183"/>
      <c r="HA147" s="183"/>
      <c r="HB147" s="183"/>
      <c r="HC147" s="183"/>
      <c r="HD147" s="183"/>
      <c r="HE147" s="183"/>
      <c r="HF147" s="183"/>
      <c r="HG147" s="183"/>
      <c r="HH147" s="183"/>
      <c r="HI147" s="183"/>
      <c r="HJ147" s="183"/>
      <c r="HK147" s="183"/>
      <c r="HL147" s="183"/>
      <c r="HM147" s="183"/>
      <c r="HN147" s="183"/>
      <c r="HO147" s="183"/>
      <c r="HP147" s="183"/>
      <c r="HQ147" s="183"/>
      <c r="HR147" s="183"/>
      <c r="HS147" s="183"/>
      <c r="HT147" s="183"/>
      <c r="HU147" s="183"/>
    </row>
    <row r="148" spans="1:229" s="161" customFormat="1" ht="14.25" customHeight="1" x14ac:dyDescent="0.85">
      <c r="A148" s="158"/>
      <c r="B148" s="182"/>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3"/>
      <c r="AU148" s="183"/>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c r="BR148" s="183"/>
      <c r="BS148" s="183"/>
      <c r="BT148" s="183"/>
      <c r="BU148" s="183"/>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83"/>
      <c r="DK148" s="183"/>
      <c r="DL148" s="183"/>
      <c r="DM148" s="183"/>
      <c r="DN148" s="183"/>
      <c r="DO148" s="183"/>
      <c r="DP148" s="183"/>
      <c r="DQ148" s="183"/>
      <c r="DR148" s="183"/>
      <c r="DS148" s="183"/>
      <c r="DT148" s="183"/>
      <c r="DU148" s="183"/>
      <c r="DV148" s="183"/>
      <c r="DW148" s="183"/>
      <c r="DX148" s="183"/>
      <c r="DY148" s="183"/>
      <c r="DZ148" s="183"/>
      <c r="EA148" s="183"/>
      <c r="EB148" s="183"/>
      <c r="EC148" s="183"/>
      <c r="ED148" s="183"/>
      <c r="EE148" s="183"/>
      <c r="EF148" s="183"/>
      <c r="EG148" s="183"/>
      <c r="EH148" s="183"/>
      <c r="EI148" s="183"/>
      <c r="EJ148" s="183"/>
      <c r="EK148" s="183"/>
      <c r="EL148" s="183"/>
      <c r="EM148" s="183"/>
      <c r="EN148" s="183"/>
      <c r="EO148" s="183"/>
      <c r="EP148" s="183"/>
      <c r="EQ148" s="183"/>
      <c r="ER148" s="183"/>
      <c r="ES148" s="183"/>
      <c r="ET148" s="183"/>
      <c r="EU148" s="183"/>
      <c r="EV148" s="183"/>
      <c r="EW148" s="183"/>
      <c r="EX148" s="183"/>
      <c r="EY148" s="183"/>
      <c r="EZ148" s="183"/>
      <c r="FA148" s="183"/>
      <c r="FB148" s="183"/>
      <c r="FC148" s="183"/>
      <c r="FD148" s="183"/>
      <c r="FE148" s="183"/>
      <c r="FF148" s="183"/>
      <c r="FG148" s="183"/>
      <c r="FH148" s="183"/>
      <c r="FI148" s="183"/>
      <c r="FJ148" s="183"/>
      <c r="FK148" s="183"/>
      <c r="FL148" s="183"/>
      <c r="FM148" s="183"/>
      <c r="FN148" s="183"/>
      <c r="FO148" s="183"/>
      <c r="FP148" s="183"/>
      <c r="FQ148" s="183"/>
      <c r="FR148" s="183"/>
      <c r="FS148" s="183"/>
      <c r="FT148" s="183"/>
      <c r="FU148" s="183"/>
      <c r="FV148" s="183"/>
      <c r="FW148" s="183"/>
      <c r="FX148" s="183"/>
      <c r="FY148" s="183"/>
      <c r="FZ148" s="183"/>
      <c r="GA148" s="183"/>
      <c r="GB148" s="183"/>
      <c r="GC148" s="183"/>
      <c r="GD148" s="183"/>
      <c r="GE148" s="183"/>
      <c r="GF148" s="183"/>
      <c r="GG148" s="183"/>
      <c r="GH148" s="183"/>
      <c r="GI148" s="183"/>
      <c r="GJ148" s="183"/>
      <c r="GK148" s="183"/>
      <c r="GL148" s="183"/>
      <c r="GM148" s="183"/>
      <c r="GN148" s="183"/>
      <c r="GO148" s="183"/>
      <c r="GP148" s="183"/>
      <c r="GQ148" s="183"/>
      <c r="GR148" s="183"/>
      <c r="GS148" s="183"/>
      <c r="GT148" s="183"/>
      <c r="GU148" s="183"/>
      <c r="GV148" s="183"/>
      <c r="GW148" s="183"/>
      <c r="GX148" s="183"/>
      <c r="GY148" s="183"/>
      <c r="GZ148" s="183"/>
      <c r="HA148" s="183"/>
      <c r="HB148" s="183"/>
      <c r="HC148" s="183"/>
      <c r="HD148" s="183"/>
      <c r="HE148" s="183"/>
      <c r="HF148" s="183"/>
      <c r="HG148" s="183"/>
      <c r="HH148" s="183"/>
      <c r="HI148" s="183"/>
      <c r="HJ148" s="183"/>
      <c r="HK148" s="183"/>
      <c r="HL148" s="183"/>
      <c r="HM148" s="183"/>
      <c r="HN148" s="183"/>
      <c r="HO148" s="183"/>
      <c r="HP148" s="183"/>
      <c r="HQ148" s="183"/>
      <c r="HR148" s="183"/>
      <c r="HS148" s="183"/>
      <c r="HT148" s="183"/>
      <c r="HU148" s="183"/>
    </row>
    <row r="149" spans="1:229" s="161" customFormat="1" ht="14.25" customHeight="1" x14ac:dyDescent="0.85">
      <c r="A149" s="158"/>
      <c r="B149" s="182"/>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3"/>
      <c r="AU149" s="183"/>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c r="BR149" s="183"/>
      <c r="BS149" s="183"/>
      <c r="BT149" s="183"/>
      <c r="BU149" s="183"/>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83"/>
      <c r="DK149" s="183"/>
      <c r="DL149" s="183"/>
      <c r="DM149" s="183"/>
      <c r="DN149" s="183"/>
      <c r="DO149" s="183"/>
      <c r="DP149" s="183"/>
      <c r="DQ149" s="183"/>
      <c r="DR149" s="183"/>
      <c r="DS149" s="183"/>
      <c r="DT149" s="183"/>
      <c r="DU149" s="183"/>
      <c r="DV149" s="183"/>
      <c r="DW149" s="183"/>
      <c r="DX149" s="183"/>
      <c r="DY149" s="183"/>
      <c r="DZ149" s="183"/>
      <c r="EA149" s="183"/>
      <c r="EB149" s="183"/>
      <c r="EC149" s="183"/>
      <c r="ED149" s="183"/>
      <c r="EE149" s="183"/>
      <c r="EF149" s="183"/>
      <c r="EG149" s="183"/>
      <c r="EH149" s="183"/>
      <c r="EI149" s="183"/>
      <c r="EJ149" s="183"/>
      <c r="EK149" s="183"/>
      <c r="EL149" s="183"/>
      <c r="EM149" s="183"/>
      <c r="EN149" s="183"/>
      <c r="EO149" s="183"/>
      <c r="EP149" s="183"/>
      <c r="EQ149" s="183"/>
      <c r="ER149" s="183"/>
      <c r="ES149" s="183"/>
      <c r="ET149" s="183"/>
      <c r="EU149" s="183"/>
      <c r="EV149" s="183"/>
      <c r="EW149" s="183"/>
      <c r="EX149" s="183"/>
      <c r="EY149" s="183"/>
      <c r="EZ149" s="183"/>
      <c r="FA149" s="183"/>
      <c r="FB149" s="183"/>
      <c r="FC149" s="183"/>
      <c r="FD149" s="183"/>
      <c r="FE149" s="183"/>
      <c r="FF149" s="183"/>
      <c r="FG149" s="183"/>
      <c r="FH149" s="183"/>
      <c r="FI149" s="183"/>
      <c r="FJ149" s="183"/>
      <c r="FK149" s="183"/>
      <c r="FL149" s="183"/>
      <c r="FM149" s="183"/>
      <c r="FN149" s="183"/>
      <c r="FO149" s="183"/>
      <c r="FP149" s="183"/>
      <c r="FQ149" s="183"/>
      <c r="FR149" s="183"/>
      <c r="FS149" s="183"/>
      <c r="FT149" s="183"/>
      <c r="FU149" s="183"/>
      <c r="FV149" s="183"/>
      <c r="FW149" s="183"/>
      <c r="FX149" s="183"/>
      <c r="FY149" s="183"/>
      <c r="FZ149" s="183"/>
      <c r="GA149" s="183"/>
      <c r="GB149" s="183"/>
      <c r="GC149" s="183"/>
      <c r="GD149" s="183"/>
      <c r="GE149" s="183"/>
      <c r="GF149" s="183"/>
      <c r="GG149" s="183"/>
      <c r="GH149" s="183"/>
      <c r="GI149" s="183"/>
      <c r="GJ149" s="183"/>
      <c r="GK149" s="183"/>
      <c r="GL149" s="183"/>
      <c r="GM149" s="183"/>
      <c r="GN149" s="183"/>
      <c r="GO149" s="183"/>
      <c r="GP149" s="183"/>
      <c r="GQ149" s="183"/>
      <c r="GR149" s="183"/>
      <c r="GS149" s="183"/>
      <c r="GT149" s="183"/>
      <c r="GU149" s="183"/>
      <c r="GV149" s="183"/>
      <c r="GW149" s="183"/>
      <c r="GX149" s="183"/>
      <c r="GY149" s="183"/>
      <c r="GZ149" s="183"/>
      <c r="HA149" s="183"/>
      <c r="HB149" s="183"/>
      <c r="HC149" s="183"/>
      <c r="HD149" s="183"/>
      <c r="HE149" s="183"/>
      <c r="HF149" s="183"/>
      <c r="HG149" s="183"/>
      <c r="HH149" s="183"/>
      <c r="HI149" s="183"/>
      <c r="HJ149" s="183"/>
      <c r="HK149" s="183"/>
      <c r="HL149" s="183"/>
      <c r="HM149" s="183"/>
      <c r="HN149" s="183"/>
      <c r="HO149" s="183"/>
      <c r="HP149" s="183"/>
      <c r="HQ149" s="183"/>
      <c r="HR149" s="183"/>
      <c r="HS149" s="183"/>
      <c r="HT149" s="183"/>
      <c r="HU149" s="183"/>
    </row>
    <row r="150" spans="1:229" s="161" customFormat="1" ht="14.25" customHeight="1" x14ac:dyDescent="0.85">
      <c r="A150" s="158"/>
      <c r="B150" s="182"/>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c r="BR150" s="183"/>
      <c r="BS150" s="183"/>
      <c r="BT150" s="183"/>
      <c r="BU150" s="183"/>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83"/>
      <c r="DK150" s="183"/>
      <c r="DL150" s="183"/>
      <c r="DM150" s="183"/>
      <c r="DN150" s="183"/>
      <c r="DO150" s="183"/>
      <c r="DP150" s="183"/>
      <c r="DQ150" s="183"/>
      <c r="DR150" s="183"/>
      <c r="DS150" s="183"/>
      <c r="DT150" s="183"/>
      <c r="DU150" s="183"/>
      <c r="DV150" s="183"/>
      <c r="DW150" s="183"/>
      <c r="DX150" s="183"/>
      <c r="DY150" s="183"/>
      <c r="DZ150" s="183"/>
      <c r="EA150" s="183"/>
      <c r="EB150" s="183"/>
      <c r="EC150" s="183"/>
      <c r="ED150" s="183"/>
      <c r="EE150" s="183"/>
      <c r="EF150" s="183"/>
      <c r="EG150" s="183"/>
      <c r="EH150" s="183"/>
      <c r="EI150" s="183"/>
      <c r="EJ150" s="183"/>
      <c r="EK150" s="183"/>
      <c r="EL150" s="183"/>
      <c r="EM150" s="183"/>
      <c r="EN150" s="183"/>
      <c r="EO150" s="183"/>
      <c r="EP150" s="183"/>
      <c r="EQ150" s="183"/>
      <c r="ER150" s="183"/>
      <c r="ES150" s="183"/>
      <c r="ET150" s="183"/>
      <c r="EU150" s="183"/>
      <c r="EV150" s="183"/>
      <c r="EW150" s="183"/>
      <c r="EX150" s="183"/>
      <c r="EY150" s="183"/>
      <c r="EZ150" s="183"/>
      <c r="FA150" s="183"/>
      <c r="FB150" s="183"/>
      <c r="FC150" s="183"/>
      <c r="FD150" s="183"/>
      <c r="FE150" s="183"/>
      <c r="FF150" s="183"/>
      <c r="FG150" s="183"/>
      <c r="FH150" s="183"/>
      <c r="FI150" s="183"/>
      <c r="FJ150" s="183"/>
      <c r="FK150" s="183"/>
      <c r="FL150" s="183"/>
      <c r="FM150" s="183"/>
      <c r="FN150" s="183"/>
      <c r="FO150" s="183"/>
      <c r="FP150" s="183"/>
      <c r="FQ150" s="183"/>
      <c r="FR150" s="183"/>
      <c r="FS150" s="183"/>
      <c r="FT150" s="183"/>
      <c r="FU150" s="183"/>
      <c r="FV150" s="183"/>
      <c r="FW150" s="183"/>
      <c r="FX150" s="183"/>
      <c r="FY150" s="183"/>
      <c r="FZ150" s="183"/>
      <c r="GA150" s="183"/>
      <c r="GB150" s="183"/>
      <c r="GC150" s="183"/>
      <c r="GD150" s="183"/>
      <c r="GE150" s="183"/>
      <c r="GF150" s="183"/>
      <c r="GG150" s="183"/>
      <c r="GH150" s="183"/>
      <c r="GI150" s="183"/>
      <c r="GJ150" s="183"/>
      <c r="GK150" s="183"/>
      <c r="GL150" s="183"/>
      <c r="GM150" s="183"/>
      <c r="GN150" s="183"/>
      <c r="GO150" s="183"/>
      <c r="GP150" s="183"/>
      <c r="GQ150" s="183"/>
      <c r="GR150" s="183"/>
      <c r="GS150" s="183"/>
      <c r="GT150" s="183"/>
      <c r="GU150" s="183"/>
      <c r="GV150" s="183"/>
      <c r="GW150" s="183"/>
      <c r="GX150" s="183"/>
      <c r="GY150" s="183"/>
      <c r="GZ150" s="183"/>
      <c r="HA150" s="183"/>
      <c r="HB150" s="183"/>
      <c r="HC150" s="183"/>
      <c r="HD150" s="183"/>
      <c r="HE150" s="183"/>
      <c r="HF150" s="183"/>
      <c r="HG150" s="183"/>
      <c r="HH150" s="183"/>
      <c r="HI150" s="183"/>
      <c r="HJ150" s="183"/>
      <c r="HK150" s="183"/>
      <c r="HL150" s="183"/>
      <c r="HM150" s="183"/>
      <c r="HN150" s="183"/>
      <c r="HO150" s="183"/>
      <c r="HP150" s="183"/>
      <c r="HQ150" s="183"/>
      <c r="HR150" s="183"/>
      <c r="HS150" s="183"/>
      <c r="HT150" s="183"/>
      <c r="HU150" s="183"/>
    </row>
    <row r="151" spans="1:229" s="161" customFormat="1" ht="14.25" customHeight="1" x14ac:dyDescent="0.85">
      <c r="A151" s="158"/>
      <c r="B151" s="182"/>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c r="BR151" s="183"/>
      <c r="BS151" s="183"/>
      <c r="BT151" s="183"/>
      <c r="BU151" s="183"/>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83"/>
      <c r="DK151" s="183"/>
      <c r="DL151" s="183"/>
      <c r="DM151" s="183"/>
      <c r="DN151" s="183"/>
      <c r="DO151" s="183"/>
      <c r="DP151" s="183"/>
      <c r="DQ151" s="183"/>
      <c r="DR151" s="183"/>
      <c r="DS151" s="183"/>
      <c r="DT151" s="183"/>
      <c r="DU151" s="183"/>
      <c r="DV151" s="183"/>
      <c r="DW151" s="183"/>
      <c r="DX151" s="183"/>
      <c r="DY151" s="183"/>
      <c r="DZ151" s="183"/>
      <c r="EA151" s="183"/>
      <c r="EB151" s="183"/>
      <c r="EC151" s="183"/>
      <c r="ED151" s="183"/>
      <c r="EE151" s="183"/>
      <c r="EF151" s="183"/>
      <c r="EG151" s="183"/>
      <c r="EH151" s="183"/>
      <c r="EI151" s="183"/>
      <c r="EJ151" s="183"/>
      <c r="EK151" s="183"/>
      <c r="EL151" s="183"/>
      <c r="EM151" s="183"/>
      <c r="EN151" s="183"/>
      <c r="EO151" s="183"/>
      <c r="EP151" s="183"/>
      <c r="EQ151" s="183"/>
      <c r="ER151" s="183"/>
      <c r="ES151" s="183"/>
      <c r="ET151" s="183"/>
      <c r="EU151" s="183"/>
      <c r="EV151" s="183"/>
      <c r="EW151" s="183"/>
      <c r="EX151" s="183"/>
      <c r="EY151" s="183"/>
      <c r="EZ151" s="183"/>
      <c r="FA151" s="183"/>
      <c r="FB151" s="183"/>
      <c r="FC151" s="183"/>
      <c r="FD151" s="183"/>
      <c r="FE151" s="183"/>
      <c r="FF151" s="183"/>
      <c r="FG151" s="183"/>
      <c r="FH151" s="183"/>
      <c r="FI151" s="183"/>
      <c r="FJ151" s="183"/>
      <c r="FK151" s="183"/>
      <c r="FL151" s="183"/>
      <c r="FM151" s="183"/>
      <c r="FN151" s="183"/>
      <c r="FO151" s="183"/>
      <c r="FP151" s="183"/>
      <c r="FQ151" s="183"/>
      <c r="FR151" s="183"/>
      <c r="FS151" s="183"/>
      <c r="FT151" s="183"/>
      <c r="FU151" s="183"/>
      <c r="FV151" s="183"/>
      <c r="FW151" s="183"/>
      <c r="FX151" s="183"/>
      <c r="FY151" s="183"/>
      <c r="FZ151" s="183"/>
      <c r="GA151" s="183"/>
      <c r="GB151" s="183"/>
      <c r="GC151" s="183"/>
      <c r="GD151" s="183"/>
      <c r="GE151" s="183"/>
      <c r="GF151" s="183"/>
      <c r="GG151" s="183"/>
      <c r="GH151" s="183"/>
      <c r="GI151" s="183"/>
      <c r="GJ151" s="183"/>
      <c r="GK151" s="183"/>
      <c r="GL151" s="183"/>
      <c r="GM151" s="183"/>
      <c r="GN151" s="183"/>
      <c r="GO151" s="183"/>
      <c r="GP151" s="183"/>
      <c r="GQ151" s="183"/>
      <c r="GR151" s="183"/>
      <c r="GS151" s="183"/>
      <c r="GT151" s="183"/>
      <c r="GU151" s="183"/>
      <c r="GV151" s="183"/>
      <c r="GW151" s="183"/>
      <c r="GX151" s="183"/>
      <c r="GY151" s="183"/>
      <c r="GZ151" s="183"/>
      <c r="HA151" s="183"/>
      <c r="HB151" s="183"/>
      <c r="HC151" s="183"/>
      <c r="HD151" s="183"/>
      <c r="HE151" s="183"/>
      <c r="HF151" s="183"/>
      <c r="HG151" s="183"/>
      <c r="HH151" s="183"/>
      <c r="HI151" s="183"/>
      <c r="HJ151" s="183"/>
      <c r="HK151" s="183"/>
      <c r="HL151" s="183"/>
      <c r="HM151" s="183"/>
      <c r="HN151" s="183"/>
      <c r="HO151" s="183"/>
      <c r="HP151" s="183"/>
      <c r="HQ151" s="183"/>
      <c r="HR151" s="183"/>
      <c r="HS151" s="183"/>
      <c r="HT151" s="183"/>
      <c r="HU151" s="183"/>
    </row>
    <row r="152" spans="1:229" s="161" customFormat="1" ht="14.25" customHeight="1" x14ac:dyDescent="0.85">
      <c r="A152" s="158"/>
      <c r="B152" s="182"/>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c r="BR152" s="183"/>
      <c r="BS152" s="183"/>
      <c r="BT152" s="183"/>
      <c r="BU152" s="183"/>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83"/>
      <c r="DK152" s="183"/>
      <c r="DL152" s="183"/>
      <c r="DM152" s="183"/>
      <c r="DN152" s="183"/>
      <c r="DO152" s="183"/>
      <c r="DP152" s="183"/>
      <c r="DQ152" s="183"/>
      <c r="DR152" s="183"/>
      <c r="DS152" s="183"/>
      <c r="DT152" s="183"/>
      <c r="DU152" s="183"/>
      <c r="DV152" s="183"/>
      <c r="DW152" s="183"/>
      <c r="DX152" s="183"/>
      <c r="DY152" s="183"/>
      <c r="DZ152" s="183"/>
      <c r="EA152" s="183"/>
      <c r="EB152" s="183"/>
      <c r="EC152" s="183"/>
      <c r="ED152" s="183"/>
      <c r="EE152" s="183"/>
      <c r="EF152" s="183"/>
      <c r="EG152" s="183"/>
      <c r="EH152" s="183"/>
      <c r="EI152" s="183"/>
      <c r="EJ152" s="183"/>
      <c r="EK152" s="183"/>
      <c r="EL152" s="183"/>
      <c r="EM152" s="183"/>
      <c r="EN152" s="183"/>
      <c r="EO152" s="183"/>
      <c r="EP152" s="183"/>
      <c r="EQ152" s="183"/>
      <c r="ER152" s="183"/>
      <c r="ES152" s="183"/>
      <c r="ET152" s="183"/>
      <c r="EU152" s="183"/>
      <c r="EV152" s="183"/>
      <c r="EW152" s="183"/>
      <c r="EX152" s="183"/>
      <c r="EY152" s="183"/>
      <c r="EZ152" s="183"/>
      <c r="FA152" s="183"/>
      <c r="FB152" s="183"/>
      <c r="FC152" s="183"/>
      <c r="FD152" s="183"/>
      <c r="FE152" s="183"/>
      <c r="FF152" s="183"/>
      <c r="FG152" s="183"/>
      <c r="FH152" s="183"/>
      <c r="FI152" s="183"/>
      <c r="FJ152" s="183"/>
      <c r="FK152" s="183"/>
      <c r="FL152" s="183"/>
      <c r="FM152" s="183"/>
      <c r="FN152" s="183"/>
      <c r="FO152" s="183"/>
      <c r="FP152" s="183"/>
      <c r="FQ152" s="183"/>
      <c r="FR152" s="183"/>
      <c r="FS152" s="183"/>
      <c r="FT152" s="183"/>
      <c r="FU152" s="183"/>
      <c r="FV152" s="183"/>
      <c r="FW152" s="183"/>
      <c r="FX152" s="183"/>
      <c r="FY152" s="183"/>
      <c r="FZ152" s="183"/>
      <c r="GA152" s="183"/>
      <c r="GB152" s="183"/>
      <c r="GC152" s="183"/>
      <c r="GD152" s="183"/>
      <c r="GE152" s="183"/>
      <c r="GF152" s="183"/>
      <c r="GG152" s="183"/>
      <c r="GH152" s="183"/>
      <c r="GI152" s="183"/>
      <c r="GJ152" s="183"/>
      <c r="GK152" s="183"/>
      <c r="GL152" s="183"/>
      <c r="GM152" s="183"/>
      <c r="GN152" s="183"/>
      <c r="GO152" s="183"/>
      <c r="GP152" s="183"/>
      <c r="GQ152" s="183"/>
      <c r="GR152" s="183"/>
      <c r="GS152" s="183"/>
      <c r="GT152" s="183"/>
      <c r="GU152" s="183"/>
      <c r="GV152" s="183"/>
      <c r="GW152" s="183"/>
      <c r="GX152" s="183"/>
      <c r="GY152" s="183"/>
      <c r="GZ152" s="183"/>
      <c r="HA152" s="183"/>
      <c r="HB152" s="183"/>
      <c r="HC152" s="183"/>
      <c r="HD152" s="183"/>
      <c r="HE152" s="183"/>
      <c r="HF152" s="183"/>
      <c r="HG152" s="183"/>
      <c r="HH152" s="183"/>
      <c r="HI152" s="183"/>
      <c r="HJ152" s="183"/>
      <c r="HK152" s="183"/>
      <c r="HL152" s="183"/>
      <c r="HM152" s="183"/>
      <c r="HN152" s="183"/>
      <c r="HO152" s="183"/>
      <c r="HP152" s="183"/>
      <c r="HQ152" s="183"/>
      <c r="HR152" s="183"/>
      <c r="HS152" s="183"/>
      <c r="HT152" s="183"/>
      <c r="HU152" s="183"/>
    </row>
    <row r="153" spans="1:229" s="161" customFormat="1" ht="14.25" customHeight="1" x14ac:dyDescent="0.85">
      <c r="A153" s="158"/>
      <c r="B153" s="182"/>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c r="BR153" s="183"/>
      <c r="BS153" s="183"/>
      <c r="BT153" s="183"/>
      <c r="BU153" s="183"/>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83"/>
      <c r="DK153" s="183"/>
      <c r="DL153" s="183"/>
      <c r="DM153" s="183"/>
      <c r="DN153" s="183"/>
      <c r="DO153" s="183"/>
      <c r="DP153" s="183"/>
      <c r="DQ153" s="183"/>
      <c r="DR153" s="183"/>
      <c r="DS153" s="183"/>
      <c r="DT153" s="183"/>
      <c r="DU153" s="183"/>
      <c r="DV153" s="183"/>
      <c r="DW153" s="183"/>
      <c r="DX153" s="183"/>
      <c r="DY153" s="183"/>
      <c r="DZ153" s="183"/>
      <c r="EA153" s="183"/>
      <c r="EB153" s="183"/>
      <c r="EC153" s="183"/>
      <c r="ED153" s="183"/>
      <c r="EE153" s="183"/>
      <c r="EF153" s="183"/>
      <c r="EG153" s="183"/>
      <c r="EH153" s="183"/>
      <c r="EI153" s="183"/>
      <c r="EJ153" s="183"/>
      <c r="EK153" s="183"/>
      <c r="EL153" s="183"/>
      <c r="EM153" s="183"/>
      <c r="EN153" s="183"/>
      <c r="EO153" s="183"/>
      <c r="EP153" s="183"/>
      <c r="EQ153" s="183"/>
      <c r="ER153" s="183"/>
      <c r="ES153" s="183"/>
      <c r="ET153" s="183"/>
      <c r="EU153" s="183"/>
      <c r="EV153" s="183"/>
      <c r="EW153" s="183"/>
      <c r="EX153" s="183"/>
      <c r="EY153" s="183"/>
      <c r="EZ153" s="183"/>
      <c r="FA153" s="183"/>
      <c r="FB153" s="183"/>
      <c r="FC153" s="183"/>
      <c r="FD153" s="183"/>
      <c r="FE153" s="183"/>
      <c r="FF153" s="183"/>
      <c r="FG153" s="183"/>
      <c r="FH153" s="183"/>
      <c r="FI153" s="183"/>
      <c r="FJ153" s="183"/>
      <c r="FK153" s="183"/>
      <c r="FL153" s="183"/>
      <c r="FM153" s="183"/>
      <c r="FN153" s="183"/>
      <c r="FO153" s="183"/>
      <c r="FP153" s="183"/>
      <c r="FQ153" s="183"/>
      <c r="FR153" s="183"/>
      <c r="FS153" s="183"/>
      <c r="FT153" s="183"/>
      <c r="FU153" s="183"/>
      <c r="FV153" s="183"/>
      <c r="FW153" s="183"/>
      <c r="FX153" s="183"/>
      <c r="FY153" s="183"/>
      <c r="FZ153" s="183"/>
      <c r="GA153" s="183"/>
      <c r="GB153" s="183"/>
      <c r="GC153" s="183"/>
      <c r="GD153" s="183"/>
      <c r="GE153" s="183"/>
      <c r="GF153" s="183"/>
      <c r="GG153" s="183"/>
      <c r="GH153" s="183"/>
      <c r="GI153" s="183"/>
      <c r="GJ153" s="183"/>
      <c r="GK153" s="183"/>
      <c r="GL153" s="183"/>
      <c r="GM153" s="183"/>
      <c r="GN153" s="183"/>
      <c r="GO153" s="183"/>
      <c r="GP153" s="183"/>
      <c r="GQ153" s="183"/>
      <c r="GR153" s="183"/>
      <c r="GS153" s="183"/>
      <c r="GT153" s="183"/>
      <c r="GU153" s="183"/>
      <c r="GV153" s="183"/>
      <c r="GW153" s="183"/>
      <c r="GX153" s="183"/>
      <c r="GY153" s="183"/>
      <c r="GZ153" s="183"/>
      <c r="HA153" s="183"/>
      <c r="HB153" s="183"/>
      <c r="HC153" s="183"/>
      <c r="HD153" s="183"/>
      <c r="HE153" s="183"/>
      <c r="HF153" s="183"/>
      <c r="HG153" s="183"/>
      <c r="HH153" s="183"/>
      <c r="HI153" s="183"/>
      <c r="HJ153" s="183"/>
      <c r="HK153" s="183"/>
      <c r="HL153" s="183"/>
      <c r="HM153" s="183"/>
      <c r="HN153" s="183"/>
      <c r="HO153" s="183"/>
      <c r="HP153" s="183"/>
      <c r="HQ153" s="183"/>
      <c r="HR153" s="183"/>
      <c r="HS153" s="183"/>
      <c r="HT153" s="183"/>
      <c r="HU153" s="183"/>
    </row>
    <row r="154" spans="1:229" s="161" customFormat="1" ht="14.25" customHeight="1" x14ac:dyDescent="0.85">
      <c r="A154" s="158"/>
      <c r="B154" s="182"/>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3"/>
      <c r="AU154" s="183"/>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c r="BR154" s="183"/>
      <c r="BS154" s="183"/>
      <c r="BT154" s="183"/>
      <c r="BU154" s="183"/>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83"/>
      <c r="DK154" s="183"/>
      <c r="DL154" s="183"/>
      <c r="DM154" s="183"/>
      <c r="DN154" s="183"/>
      <c r="DO154" s="183"/>
      <c r="DP154" s="183"/>
      <c r="DQ154" s="183"/>
      <c r="DR154" s="183"/>
      <c r="DS154" s="183"/>
      <c r="DT154" s="183"/>
      <c r="DU154" s="183"/>
      <c r="DV154" s="183"/>
      <c r="DW154" s="183"/>
      <c r="DX154" s="183"/>
      <c r="DY154" s="183"/>
      <c r="DZ154" s="183"/>
      <c r="EA154" s="183"/>
      <c r="EB154" s="183"/>
      <c r="EC154" s="183"/>
      <c r="ED154" s="183"/>
      <c r="EE154" s="183"/>
      <c r="EF154" s="183"/>
      <c r="EG154" s="183"/>
      <c r="EH154" s="183"/>
      <c r="EI154" s="183"/>
      <c r="EJ154" s="183"/>
      <c r="EK154" s="183"/>
      <c r="EL154" s="183"/>
      <c r="EM154" s="183"/>
      <c r="EN154" s="183"/>
      <c r="EO154" s="183"/>
      <c r="EP154" s="183"/>
      <c r="EQ154" s="183"/>
      <c r="ER154" s="183"/>
      <c r="ES154" s="183"/>
      <c r="ET154" s="183"/>
      <c r="EU154" s="183"/>
      <c r="EV154" s="183"/>
      <c r="EW154" s="183"/>
      <c r="EX154" s="183"/>
      <c r="EY154" s="183"/>
      <c r="EZ154" s="183"/>
      <c r="FA154" s="183"/>
      <c r="FB154" s="183"/>
      <c r="FC154" s="183"/>
      <c r="FD154" s="183"/>
      <c r="FE154" s="183"/>
      <c r="FF154" s="183"/>
      <c r="FG154" s="183"/>
      <c r="FH154" s="183"/>
      <c r="FI154" s="183"/>
      <c r="FJ154" s="183"/>
      <c r="FK154" s="183"/>
      <c r="FL154" s="183"/>
      <c r="FM154" s="183"/>
      <c r="FN154" s="183"/>
      <c r="FO154" s="183"/>
      <c r="FP154" s="183"/>
      <c r="FQ154" s="183"/>
      <c r="FR154" s="183"/>
      <c r="FS154" s="183"/>
      <c r="FT154" s="183"/>
      <c r="FU154" s="183"/>
      <c r="FV154" s="183"/>
      <c r="FW154" s="183"/>
      <c r="FX154" s="183"/>
      <c r="FY154" s="183"/>
      <c r="FZ154" s="183"/>
      <c r="GA154" s="183"/>
      <c r="GB154" s="183"/>
      <c r="GC154" s="183"/>
      <c r="GD154" s="183"/>
      <c r="GE154" s="183"/>
      <c r="GF154" s="183"/>
      <c r="GG154" s="183"/>
      <c r="GH154" s="183"/>
      <c r="GI154" s="183"/>
      <c r="GJ154" s="183"/>
      <c r="GK154" s="183"/>
      <c r="GL154" s="183"/>
      <c r="GM154" s="183"/>
      <c r="GN154" s="183"/>
      <c r="GO154" s="183"/>
      <c r="GP154" s="183"/>
      <c r="GQ154" s="183"/>
      <c r="GR154" s="183"/>
      <c r="GS154" s="183"/>
      <c r="GT154" s="183"/>
      <c r="GU154" s="183"/>
      <c r="GV154" s="183"/>
      <c r="GW154" s="183"/>
      <c r="GX154" s="183"/>
      <c r="GY154" s="183"/>
      <c r="GZ154" s="183"/>
      <c r="HA154" s="183"/>
      <c r="HB154" s="183"/>
      <c r="HC154" s="183"/>
      <c r="HD154" s="183"/>
      <c r="HE154" s="183"/>
      <c r="HF154" s="183"/>
      <c r="HG154" s="183"/>
      <c r="HH154" s="183"/>
      <c r="HI154" s="183"/>
      <c r="HJ154" s="183"/>
      <c r="HK154" s="183"/>
      <c r="HL154" s="183"/>
      <c r="HM154" s="183"/>
      <c r="HN154" s="183"/>
      <c r="HO154" s="183"/>
      <c r="HP154" s="183"/>
      <c r="HQ154" s="183"/>
      <c r="HR154" s="183"/>
      <c r="HS154" s="183"/>
      <c r="HT154" s="183"/>
      <c r="HU154" s="183"/>
    </row>
    <row r="155" spans="1:229" s="161" customFormat="1" ht="14.25" customHeight="1" x14ac:dyDescent="0.85">
      <c r="A155" s="158"/>
      <c r="B155" s="182"/>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c r="BR155" s="183"/>
      <c r="BS155" s="183"/>
      <c r="BT155" s="183"/>
      <c r="BU155" s="183"/>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c r="DN155" s="183"/>
      <c r="DO155" s="183"/>
      <c r="DP155" s="183"/>
      <c r="DQ155" s="183"/>
      <c r="DR155" s="183"/>
      <c r="DS155" s="183"/>
      <c r="DT155" s="183"/>
      <c r="DU155" s="183"/>
      <c r="DV155" s="183"/>
      <c r="DW155" s="183"/>
      <c r="DX155" s="183"/>
      <c r="DY155" s="183"/>
      <c r="DZ155" s="183"/>
      <c r="EA155" s="183"/>
      <c r="EB155" s="183"/>
      <c r="EC155" s="183"/>
      <c r="ED155" s="183"/>
      <c r="EE155" s="183"/>
      <c r="EF155" s="183"/>
      <c r="EG155" s="183"/>
      <c r="EH155" s="183"/>
      <c r="EI155" s="183"/>
      <c r="EJ155" s="183"/>
      <c r="EK155" s="183"/>
      <c r="EL155" s="183"/>
      <c r="EM155" s="183"/>
      <c r="EN155" s="183"/>
      <c r="EO155" s="183"/>
      <c r="EP155" s="183"/>
      <c r="EQ155" s="183"/>
      <c r="ER155" s="183"/>
      <c r="ES155" s="183"/>
      <c r="ET155" s="183"/>
      <c r="EU155" s="183"/>
      <c r="EV155" s="183"/>
      <c r="EW155" s="183"/>
      <c r="EX155" s="183"/>
      <c r="EY155" s="183"/>
      <c r="EZ155" s="183"/>
      <c r="FA155" s="183"/>
      <c r="FB155" s="183"/>
      <c r="FC155" s="183"/>
      <c r="FD155" s="183"/>
      <c r="FE155" s="183"/>
      <c r="FF155" s="183"/>
      <c r="FG155" s="183"/>
      <c r="FH155" s="183"/>
      <c r="FI155" s="183"/>
      <c r="FJ155" s="183"/>
      <c r="FK155" s="183"/>
      <c r="FL155" s="183"/>
      <c r="FM155" s="183"/>
      <c r="FN155" s="183"/>
      <c r="FO155" s="183"/>
      <c r="FP155" s="183"/>
      <c r="FQ155" s="183"/>
      <c r="FR155" s="183"/>
      <c r="FS155" s="183"/>
      <c r="FT155" s="183"/>
      <c r="FU155" s="183"/>
      <c r="FV155" s="183"/>
      <c r="FW155" s="183"/>
      <c r="FX155" s="183"/>
      <c r="FY155" s="183"/>
      <c r="FZ155" s="183"/>
      <c r="GA155" s="183"/>
      <c r="GB155" s="183"/>
      <c r="GC155" s="183"/>
      <c r="GD155" s="183"/>
      <c r="GE155" s="183"/>
      <c r="GF155" s="183"/>
      <c r="GG155" s="183"/>
      <c r="GH155" s="183"/>
      <c r="GI155" s="183"/>
      <c r="GJ155" s="183"/>
      <c r="GK155" s="183"/>
      <c r="GL155" s="183"/>
      <c r="GM155" s="183"/>
      <c r="GN155" s="183"/>
      <c r="GO155" s="183"/>
      <c r="GP155" s="183"/>
      <c r="GQ155" s="183"/>
      <c r="GR155" s="183"/>
      <c r="GS155" s="183"/>
      <c r="GT155" s="183"/>
      <c r="GU155" s="183"/>
      <c r="GV155" s="183"/>
      <c r="GW155" s="183"/>
      <c r="GX155" s="183"/>
      <c r="GY155" s="183"/>
      <c r="GZ155" s="183"/>
      <c r="HA155" s="183"/>
      <c r="HB155" s="183"/>
      <c r="HC155" s="183"/>
      <c r="HD155" s="183"/>
      <c r="HE155" s="183"/>
      <c r="HF155" s="183"/>
      <c r="HG155" s="183"/>
      <c r="HH155" s="183"/>
      <c r="HI155" s="183"/>
      <c r="HJ155" s="183"/>
      <c r="HK155" s="183"/>
      <c r="HL155" s="183"/>
      <c r="HM155" s="183"/>
      <c r="HN155" s="183"/>
      <c r="HO155" s="183"/>
      <c r="HP155" s="183"/>
      <c r="HQ155" s="183"/>
      <c r="HR155" s="183"/>
      <c r="HS155" s="183"/>
      <c r="HT155" s="183"/>
      <c r="HU155" s="183"/>
    </row>
    <row r="156" spans="1:229" s="161" customFormat="1" ht="14.25" customHeight="1" x14ac:dyDescent="0.85">
      <c r="A156" s="158"/>
      <c r="B156" s="182"/>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c r="BR156" s="183"/>
      <c r="BS156" s="183"/>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c r="DV156" s="183"/>
      <c r="DW156" s="183"/>
      <c r="DX156" s="183"/>
      <c r="DY156" s="183"/>
      <c r="DZ156" s="183"/>
      <c r="EA156" s="183"/>
      <c r="EB156" s="183"/>
      <c r="EC156" s="183"/>
      <c r="ED156" s="183"/>
      <c r="EE156" s="183"/>
      <c r="EF156" s="183"/>
      <c r="EG156" s="183"/>
      <c r="EH156" s="183"/>
      <c r="EI156" s="183"/>
      <c r="EJ156" s="183"/>
      <c r="EK156" s="183"/>
      <c r="EL156" s="183"/>
      <c r="EM156" s="183"/>
      <c r="EN156" s="183"/>
      <c r="EO156" s="183"/>
      <c r="EP156" s="183"/>
      <c r="EQ156" s="183"/>
      <c r="ER156" s="183"/>
      <c r="ES156" s="183"/>
      <c r="ET156" s="183"/>
      <c r="EU156" s="183"/>
      <c r="EV156" s="183"/>
      <c r="EW156" s="183"/>
      <c r="EX156" s="183"/>
      <c r="EY156" s="183"/>
      <c r="EZ156" s="183"/>
      <c r="FA156" s="183"/>
      <c r="FB156" s="183"/>
      <c r="FC156" s="183"/>
      <c r="FD156" s="183"/>
      <c r="FE156" s="183"/>
      <c r="FF156" s="183"/>
      <c r="FG156" s="183"/>
      <c r="FH156" s="183"/>
      <c r="FI156" s="183"/>
      <c r="FJ156" s="183"/>
      <c r="FK156" s="183"/>
      <c r="FL156" s="183"/>
      <c r="FM156" s="183"/>
      <c r="FN156" s="183"/>
      <c r="FO156" s="183"/>
      <c r="FP156" s="183"/>
      <c r="FQ156" s="183"/>
      <c r="FR156" s="183"/>
      <c r="FS156" s="183"/>
      <c r="FT156" s="183"/>
      <c r="FU156" s="183"/>
      <c r="FV156" s="183"/>
      <c r="FW156" s="183"/>
      <c r="FX156" s="183"/>
      <c r="FY156" s="183"/>
      <c r="FZ156" s="183"/>
      <c r="GA156" s="183"/>
      <c r="GB156" s="183"/>
      <c r="GC156" s="183"/>
      <c r="GD156" s="183"/>
      <c r="GE156" s="183"/>
      <c r="GF156" s="183"/>
      <c r="GG156" s="183"/>
      <c r="GH156" s="183"/>
      <c r="GI156" s="183"/>
      <c r="GJ156" s="183"/>
      <c r="GK156" s="183"/>
      <c r="GL156" s="183"/>
      <c r="GM156" s="183"/>
      <c r="GN156" s="183"/>
      <c r="GO156" s="183"/>
      <c r="GP156" s="183"/>
      <c r="GQ156" s="183"/>
      <c r="GR156" s="183"/>
      <c r="GS156" s="183"/>
      <c r="GT156" s="183"/>
      <c r="GU156" s="183"/>
      <c r="GV156" s="183"/>
      <c r="GW156" s="183"/>
      <c r="GX156" s="183"/>
      <c r="GY156" s="183"/>
      <c r="GZ156" s="183"/>
      <c r="HA156" s="183"/>
      <c r="HB156" s="183"/>
      <c r="HC156" s="183"/>
      <c r="HD156" s="183"/>
      <c r="HE156" s="183"/>
      <c r="HF156" s="183"/>
      <c r="HG156" s="183"/>
      <c r="HH156" s="183"/>
      <c r="HI156" s="183"/>
      <c r="HJ156" s="183"/>
      <c r="HK156" s="183"/>
      <c r="HL156" s="183"/>
      <c r="HM156" s="183"/>
      <c r="HN156" s="183"/>
      <c r="HO156" s="183"/>
      <c r="HP156" s="183"/>
      <c r="HQ156" s="183"/>
      <c r="HR156" s="183"/>
      <c r="HS156" s="183"/>
      <c r="HT156" s="183"/>
      <c r="HU156" s="183"/>
    </row>
    <row r="157" spans="1:229" s="161" customFormat="1" ht="14.25" customHeight="1" x14ac:dyDescent="0.85">
      <c r="A157" s="158"/>
      <c r="B157" s="182"/>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c r="EC157" s="183"/>
      <c r="ED157" s="183"/>
      <c r="EE157" s="183"/>
      <c r="EF157" s="183"/>
      <c r="EG157" s="183"/>
      <c r="EH157" s="183"/>
      <c r="EI157" s="183"/>
      <c r="EJ157" s="183"/>
      <c r="EK157" s="183"/>
      <c r="EL157" s="183"/>
      <c r="EM157" s="183"/>
      <c r="EN157" s="183"/>
      <c r="EO157" s="183"/>
      <c r="EP157" s="183"/>
      <c r="EQ157" s="183"/>
      <c r="ER157" s="183"/>
      <c r="ES157" s="183"/>
      <c r="ET157" s="183"/>
      <c r="EU157" s="183"/>
      <c r="EV157" s="183"/>
      <c r="EW157" s="183"/>
      <c r="EX157" s="183"/>
      <c r="EY157" s="183"/>
      <c r="EZ157" s="183"/>
      <c r="FA157" s="183"/>
      <c r="FB157" s="183"/>
      <c r="FC157" s="183"/>
      <c r="FD157" s="183"/>
      <c r="FE157" s="183"/>
      <c r="FF157" s="183"/>
      <c r="FG157" s="183"/>
      <c r="FH157" s="183"/>
      <c r="FI157" s="183"/>
      <c r="FJ157" s="183"/>
      <c r="FK157" s="183"/>
      <c r="FL157" s="183"/>
      <c r="FM157" s="183"/>
      <c r="FN157" s="183"/>
      <c r="FO157" s="183"/>
      <c r="FP157" s="183"/>
      <c r="FQ157" s="183"/>
      <c r="FR157" s="183"/>
      <c r="FS157" s="183"/>
      <c r="FT157" s="183"/>
      <c r="FU157" s="183"/>
      <c r="FV157" s="183"/>
      <c r="FW157" s="183"/>
      <c r="FX157" s="183"/>
      <c r="FY157" s="183"/>
      <c r="FZ157" s="183"/>
      <c r="GA157" s="183"/>
      <c r="GB157" s="183"/>
      <c r="GC157" s="183"/>
      <c r="GD157" s="183"/>
      <c r="GE157" s="183"/>
      <c r="GF157" s="183"/>
      <c r="GG157" s="183"/>
      <c r="GH157" s="183"/>
      <c r="GI157" s="183"/>
      <c r="GJ157" s="183"/>
      <c r="GK157" s="183"/>
      <c r="GL157" s="183"/>
      <c r="GM157" s="183"/>
      <c r="GN157" s="183"/>
      <c r="GO157" s="183"/>
      <c r="GP157" s="183"/>
      <c r="GQ157" s="183"/>
      <c r="GR157" s="183"/>
      <c r="GS157" s="183"/>
      <c r="GT157" s="183"/>
      <c r="GU157" s="183"/>
      <c r="GV157" s="183"/>
      <c r="GW157" s="183"/>
      <c r="GX157" s="183"/>
      <c r="GY157" s="183"/>
      <c r="GZ157" s="183"/>
      <c r="HA157" s="183"/>
      <c r="HB157" s="183"/>
      <c r="HC157" s="183"/>
      <c r="HD157" s="183"/>
      <c r="HE157" s="183"/>
      <c r="HF157" s="183"/>
      <c r="HG157" s="183"/>
      <c r="HH157" s="183"/>
      <c r="HI157" s="183"/>
      <c r="HJ157" s="183"/>
      <c r="HK157" s="183"/>
      <c r="HL157" s="183"/>
      <c r="HM157" s="183"/>
      <c r="HN157" s="183"/>
      <c r="HO157" s="183"/>
      <c r="HP157" s="183"/>
      <c r="HQ157" s="183"/>
      <c r="HR157" s="183"/>
      <c r="HS157" s="183"/>
      <c r="HT157" s="183"/>
      <c r="HU157" s="183"/>
    </row>
    <row r="158" spans="1:229" s="161" customFormat="1" ht="14.25" customHeight="1" x14ac:dyDescent="0.85">
      <c r="A158" s="158"/>
      <c r="B158" s="182"/>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c r="BR158" s="183"/>
      <c r="BS158" s="183"/>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c r="DV158" s="183"/>
      <c r="DW158" s="183"/>
      <c r="DX158" s="183"/>
      <c r="DY158" s="183"/>
      <c r="DZ158" s="183"/>
      <c r="EA158" s="183"/>
      <c r="EB158" s="183"/>
      <c r="EC158" s="183"/>
      <c r="ED158" s="183"/>
      <c r="EE158" s="183"/>
      <c r="EF158" s="183"/>
      <c r="EG158" s="183"/>
      <c r="EH158" s="183"/>
      <c r="EI158" s="183"/>
      <c r="EJ158" s="183"/>
      <c r="EK158" s="183"/>
      <c r="EL158" s="183"/>
      <c r="EM158" s="183"/>
      <c r="EN158" s="183"/>
      <c r="EO158" s="183"/>
      <c r="EP158" s="183"/>
      <c r="EQ158" s="183"/>
      <c r="ER158" s="183"/>
      <c r="ES158" s="183"/>
      <c r="ET158" s="183"/>
      <c r="EU158" s="183"/>
      <c r="EV158" s="183"/>
      <c r="EW158" s="183"/>
      <c r="EX158" s="183"/>
      <c r="EY158" s="183"/>
      <c r="EZ158" s="183"/>
      <c r="FA158" s="183"/>
      <c r="FB158" s="183"/>
      <c r="FC158" s="183"/>
      <c r="FD158" s="183"/>
      <c r="FE158" s="183"/>
      <c r="FF158" s="183"/>
      <c r="FG158" s="183"/>
      <c r="FH158" s="183"/>
      <c r="FI158" s="183"/>
      <c r="FJ158" s="183"/>
      <c r="FK158" s="183"/>
      <c r="FL158" s="183"/>
      <c r="FM158" s="183"/>
      <c r="FN158" s="183"/>
      <c r="FO158" s="183"/>
      <c r="FP158" s="183"/>
      <c r="FQ158" s="183"/>
      <c r="FR158" s="183"/>
      <c r="FS158" s="183"/>
      <c r="FT158" s="183"/>
      <c r="FU158" s="183"/>
      <c r="FV158" s="183"/>
      <c r="FW158" s="183"/>
      <c r="FX158" s="183"/>
      <c r="FY158" s="183"/>
      <c r="FZ158" s="183"/>
      <c r="GA158" s="183"/>
      <c r="GB158" s="183"/>
      <c r="GC158" s="183"/>
      <c r="GD158" s="183"/>
      <c r="GE158" s="183"/>
      <c r="GF158" s="183"/>
      <c r="GG158" s="183"/>
      <c r="GH158" s="183"/>
      <c r="GI158" s="183"/>
      <c r="GJ158" s="183"/>
      <c r="GK158" s="183"/>
      <c r="GL158" s="183"/>
      <c r="GM158" s="183"/>
      <c r="GN158" s="183"/>
      <c r="GO158" s="183"/>
      <c r="GP158" s="183"/>
      <c r="GQ158" s="183"/>
      <c r="GR158" s="183"/>
      <c r="GS158" s="183"/>
      <c r="GT158" s="183"/>
      <c r="GU158" s="183"/>
      <c r="GV158" s="183"/>
      <c r="GW158" s="183"/>
      <c r="GX158" s="183"/>
      <c r="GY158" s="183"/>
      <c r="GZ158" s="183"/>
      <c r="HA158" s="183"/>
      <c r="HB158" s="183"/>
      <c r="HC158" s="183"/>
      <c r="HD158" s="183"/>
      <c r="HE158" s="183"/>
      <c r="HF158" s="183"/>
      <c r="HG158" s="183"/>
      <c r="HH158" s="183"/>
      <c r="HI158" s="183"/>
      <c r="HJ158" s="183"/>
      <c r="HK158" s="183"/>
      <c r="HL158" s="183"/>
      <c r="HM158" s="183"/>
      <c r="HN158" s="183"/>
      <c r="HO158" s="183"/>
      <c r="HP158" s="183"/>
      <c r="HQ158" s="183"/>
      <c r="HR158" s="183"/>
      <c r="HS158" s="183"/>
      <c r="HT158" s="183"/>
      <c r="HU158" s="183"/>
    </row>
    <row r="159" spans="1:229" s="161" customFormat="1" ht="14.25" customHeight="1" x14ac:dyDescent="0.85">
      <c r="A159" s="158"/>
      <c r="B159" s="182"/>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c r="BR159" s="183"/>
      <c r="BS159" s="183"/>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3"/>
      <c r="EA159" s="183"/>
      <c r="EB159" s="183"/>
      <c r="EC159" s="183"/>
      <c r="ED159" s="183"/>
      <c r="EE159" s="183"/>
      <c r="EF159" s="183"/>
      <c r="EG159" s="183"/>
      <c r="EH159" s="183"/>
      <c r="EI159" s="183"/>
      <c r="EJ159" s="183"/>
      <c r="EK159" s="183"/>
      <c r="EL159" s="183"/>
      <c r="EM159" s="183"/>
      <c r="EN159" s="183"/>
      <c r="EO159" s="183"/>
      <c r="EP159" s="183"/>
      <c r="EQ159" s="183"/>
      <c r="ER159" s="183"/>
      <c r="ES159" s="183"/>
      <c r="ET159" s="183"/>
      <c r="EU159" s="183"/>
      <c r="EV159" s="183"/>
      <c r="EW159" s="183"/>
      <c r="EX159" s="183"/>
      <c r="EY159" s="183"/>
      <c r="EZ159" s="183"/>
      <c r="FA159" s="183"/>
      <c r="FB159" s="183"/>
      <c r="FC159" s="183"/>
      <c r="FD159" s="183"/>
      <c r="FE159" s="183"/>
      <c r="FF159" s="183"/>
      <c r="FG159" s="183"/>
      <c r="FH159" s="183"/>
      <c r="FI159" s="183"/>
      <c r="FJ159" s="183"/>
      <c r="FK159" s="183"/>
      <c r="FL159" s="183"/>
      <c r="FM159" s="183"/>
      <c r="FN159" s="183"/>
      <c r="FO159" s="183"/>
      <c r="FP159" s="183"/>
      <c r="FQ159" s="183"/>
      <c r="FR159" s="183"/>
      <c r="FS159" s="183"/>
      <c r="FT159" s="183"/>
      <c r="FU159" s="183"/>
      <c r="FV159" s="183"/>
      <c r="FW159" s="183"/>
      <c r="FX159" s="183"/>
      <c r="FY159" s="183"/>
      <c r="FZ159" s="183"/>
      <c r="GA159" s="183"/>
      <c r="GB159" s="183"/>
      <c r="GC159" s="183"/>
      <c r="GD159" s="183"/>
      <c r="GE159" s="183"/>
      <c r="GF159" s="183"/>
      <c r="GG159" s="183"/>
      <c r="GH159" s="183"/>
      <c r="GI159" s="183"/>
      <c r="GJ159" s="183"/>
      <c r="GK159" s="183"/>
      <c r="GL159" s="183"/>
      <c r="GM159" s="183"/>
      <c r="GN159" s="183"/>
      <c r="GO159" s="183"/>
      <c r="GP159" s="183"/>
      <c r="GQ159" s="183"/>
      <c r="GR159" s="183"/>
      <c r="GS159" s="183"/>
      <c r="GT159" s="183"/>
      <c r="GU159" s="183"/>
      <c r="GV159" s="183"/>
      <c r="GW159" s="183"/>
      <c r="GX159" s="183"/>
      <c r="GY159" s="183"/>
      <c r="GZ159" s="183"/>
      <c r="HA159" s="183"/>
      <c r="HB159" s="183"/>
      <c r="HC159" s="183"/>
      <c r="HD159" s="183"/>
      <c r="HE159" s="183"/>
      <c r="HF159" s="183"/>
      <c r="HG159" s="183"/>
      <c r="HH159" s="183"/>
      <c r="HI159" s="183"/>
      <c r="HJ159" s="183"/>
      <c r="HK159" s="183"/>
      <c r="HL159" s="183"/>
      <c r="HM159" s="183"/>
      <c r="HN159" s="183"/>
      <c r="HO159" s="183"/>
      <c r="HP159" s="183"/>
      <c r="HQ159" s="183"/>
      <c r="HR159" s="183"/>
      <c r="HS159" s="183"/>
      <c r="HT159" s="183"/>
      <c r="HU159" s="183"/>
    </row>
    <row r="160" spans="1:229" s="161" customFormat="1" ht="14.25" customHeight="1" x14ac:dyDescent="0.85">
      <c r="A160" s="158"/>
      <c r="B160" s="182"/>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183"/>
      <c r="BP160" s="183"/>
      <c r="BQ160" s="183"/>
      <c r="BR160" s="183"/>
      <c r="BS160" s="183"/>
      <c r="BT160" s="183"/>
      <c r="BU160" s="183"/>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c r="EC160" s="183"/>
      <c r="ED160" s="183"/>
      <c r="EE160" s="183"/>
      <c r="EF160" s="183"/>
      <c r="EG160" s="183"/>
      <c r="EH160" s="183"/>
      <c r="EI160" s="183"/>
      <c r="EJ160" s="183"/>
      <c r="EK160" s="183"/>
      <c r="EL160" s="183"/>
      <c r="EM160" s="183"/>
      <c r="EN160" s="183"/>
      <c r="EO160" s="183"/>
      <c r="EP160" s="183"/>
      <c r="EQ160" s="183"/>
      <c r="ER160" s="183"/>
      <c r="ES160" s="183"/>
      <c r="ET160" s="183"/>
      <c r="EU160" s="183"/>
      <c r="EV160" s="183"/>
      <c r="EW160" s="183"/>
      <c r="EX160" s="183"/>
      <c r="EY160" s="183"/>
      <c r="EZ160" s="183"/>
      <c r="FA160" s="183"/>
      <c r="FB160" s="183"/>
      <c r="FC160" s="183"/>
      <c r="FD160" s="183"/>
      <c r="FE160" s="183"/>
      <c r="FF160" s="183"/>
      <c r="FG160" s="183"/>
      <c r="FH160" s="183"/>
      <c r="FI160" s="183"/>
      <c r="FJ160" s="183"/>
      <c r="FK160" s="183"/>
      <c r="FL160" s="183"/>
      <c r="FM160" s="183"/>
      <c r="FN160" s="183"/>
      <c r="FO160" s="183"/>
      <c r="FP160" s="183"/>
      <c r="FQ160" s="183"/>
      <c r="FR160" s="183"/>
      <c r="FS160" s="183"/>
      <c r="FT160" s="183"/>
      <c r="FU160" s="183"/>
      <c r="FV160" s="183"/>
      <c r="FW160" s="183"/>
      <c r="FX160" s="183"/>
      <c r="FY160" s="183"/>
      <c r="FZ160" s="183"/>
      <c r="GA160" s="183"/>
      <c r="GB160" s="183"/>
      <c r="GC160" s="183"/>
      <c r="GD160" s="183"/>
      <c r="GE160" s="183"/>
      <c r="GF160" s="183"/>
      <c r="GG160" s="183"/>
      <c r="GH160" s="183"/>
      <c r="GI160" s="183"/>
      <c r="GJ160" s="183"/>
      <c r="GK160" s="183"/>
      <c r="GL160" s="183"/>
      <c r="GM160" s="183"/>
      <c r="GN160" s="183"/>
      <c r="GO160" s="183"/>
      <c r="GP160" s="183"/>
      <c r="GQ160" s="183"/>
      <c r="GR160" s="183"/>
      <c r="GS160" s="183"/>
      <c r="GT160" s="183"/>
      <c r="GU160" s="183"/>
      <c r="GV160" s="183"/>
      <c r="GW160" s="183"/>
      <c r="GX160" s="183"/>
      <c r="GY160" s="183"/>
      <c r="GZ160" s="183"/>
      <c r="HA160" s="183"/>
      <c r="HB160" s="183"/>
      <c r="HC160" s="183"/>
      <c r="HD160" s="183"/>
      <c r="HE160" s="183"/>
      <c r="HF160" s="183"/>
      <c r="HG160" s="183"/>
      <c r="HH160" s="183"/>
      <c r="HI160" s="183"/>
      <c r="HJ160" s="183"/>
      <c r="HK160" s="183"/>
      <c r="HL160" s="183"/>
      <c r="HM160" s="183"/>
      <c r="HN160" s="183"/>
      <c r="HO160" s="183"/>
      <c r="HP160" s="183"/>
      <c r="HQ160" s="183"/>
      <c r="HR160" s="183"/>
      <c r="HS160" s="183"/>
      <c r="HT160" s="183"/>
      <c r="HU160" s="183"/>
    </row>
    <row r="161" spans="1:229" s="161" customFormat="1" ht="14.25" customHeight="1" x14ac:dyDescent="0.85">
      <c r="A161" s="158"/>
      <c r="B161" s="182"/>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183"/>
      <c r="BP161" s="183"/>
      <c r="BQ161" s="183"/>
      <c r="BR161" s="183"/>
      <c r="BS161" s="183"/>
      <c r="BT161" s="183"/>
      <c r="BU161" s="183"/>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c r="DV161" s="183"/>
      <c r="DW161" s="183"/>
      <c r="DX161" s="183"/>
      <c r="DY161" s="183"/>
      <c r="DZ161" s="183"/>
      <c r="EA161" s="183"/>
      <c r="EB161" s="183"/>
      <c r="EC161" s="183"/>
      <c r="ED161" s="183"/>
      <c r="EE161" s="183"/>
      <c r="EF161" s="183"/>
      <c r="EG161" s="183"/>
      <c r="EH161" s="183"/>
      <c r="EI161" s="183"/>
      <c r="EJ161" s="183"/>
      <c r="EK161" s="183"/>
      <c r="EL161" s="183"/>
      <c r="EM161" s="183"/>
      <c r="EN161" s="183"/>
      <c r="EO161" s="183"/>
      <c r="EP161" s="183"/>
      <c r="EQ161" s="183"/>
      <c r="ER161" s="183"/>
      <c r="ES161" s="183"/>
      <c r="ET161" s="183"/>
      <c r="EU161" s="183"/>
      <c r="EV161" s="183"/>
      <c r="EW161" s="183"/>
      <c r="EX161" s="183"/>
      <c r="EY161" s="183"/>
      <c r="EZ161" s="183"/>
      <c r="FA161" s="183"/>
      <c r="FB161" s="183"/>
      <c r="FC161" s="183"/>
      <c r="FD161" s="183"/>
      <c r="FE161" s="183"/>
      <c r="FF161" s="183"/>
      <c r="FG161" s="183"/>
      <c r="FH161" s="183"/>
      <c r="FI161" s="183"/>
      <c r="FJ161" s="183"/>
      <c r="FK161" s="183"/>
      <c r="FL161" s="183"/>
      <c r="FM161" s="183"/>
      <c r="FN161" s="183"/>
      <c r="FO161" s="183"/>
      <c r="FP161" s="183"/>
      <c r="FQ161" s="183"/>
      <c r="FR161" s="183"/>
      <c r="FS161" s="183"/>
      <c r="FT161" s="183"/>
      <c r="FU161" s="183"/>
      <c r="FV161" s="183"/>
      <c r="FW161" s="183"/>
      <c r="FX161" s="183"/>
      <c r="FY161" s="183"/>
      <c r="FZ161" s="183"/>
      <c r="GA161" s="183"/>
      <c r="GB161" s="183"/>
      <c r="GC161" s="183"/>
      <c r="GD161" s="183"/>
      <c r="GE161" s="183"/>
      <c r="GF161" s="183"/>
      <c r="GG161" s="183"/>
      <c r="GH161" s="183"/>
      <c r="GI161" s="183"/>
      <c r="GJ161" s="183"/>
      <c r="GK161" s="183"/>
      <c r="GL161" s="183"/>
      <c r="GM161" s="183"/>
      <c r="GN161" s="183"/>
      <c r="GO161" s="183"/>
      <c r="GP161" s="183"/>
      <c r="GQ161" s="183"/>
      <c r="GR161" s="183"/>
      <c r="GS161" s="183"/>
      <c r="GT161" s="183"/>
      <c r="GU161" s="183"/>
      <c r="GV161" s="183"/>
      <c r="GW161" s="183"/>
      <c r="GX161" s="183"/>
      <c r="GY161" s="183"/>
      <c r="GZ161" s="183"/>
      <c r="HA161" s="183"/>
      <c r="HB161" s="183"/>
      <c r="HC161" s="183"/>
      <c r="HD161" s="183"/>
      <c r="HE161" s="183"/>
      <c r="HF161" s="183"/>
      <c r="HG161" s="183"/>
      <c r="HH161" s="183"/>
      <c r="HI161" s="183"/>
      <c r="HJ161" s="183"/>
      <c r="HK161" s="183"/>
      <c r="HL161" s="183"/>
      <c r="HM161" s="183"/>
      <c r="HN161" s="183"/>
      <c r="HO161" s="183"/>
      <c r="HP161" s="183"/>
      <c r="HQ161" s="183"/>
      <c r="HR161" s="183"/>
      <c r="HS161" s="183"/>
      <c r="HT161" s="183"/>
      <c r="HU161" s="183"/>
    </row>
    <row r="162" spans="1:229" s="161" customFormat="1" ht="14.25" customHeight="1" x14ac:dyDescent="0.85">
      <c r="A162" s="158"/>
      <c r="B162" s="182"/>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3"/>
      <c r="AU162" s="183"/>
      <c r="AV162" s="183"/>
      <c r="AW162" s="183"/>
      <c r="AX162" s="183"/>
      <c r="AY162" s="183"/>
      <c r="AZ162" s="183"/>
      <c r="BA162" s="183"/>
      <c r="BB162" s="183"/>
      <c r="BC162" s="183"/>
      <c r="BD162" s="183"/>
      <c r="BE162" s="183"/>
      <c r="BF162" s="183"/>
      <c r="BG162" s="183"/>
      <c r="BH162" s="183"/>
      <c r="BI162" s="183"/>
      <c r="BJ162" s="183"/>
      <c r="BK162" s="183"/>
      <c r="BL162" s="183"/>
      <c r="BM162" s="183"/>
      <c r="BN162" s="183"/>
      <c r="BO162" s="183"/>
      <c r="BP162" s="183"/>
      <c r="BQ162" s="183"/>
      <c r="BR162" s="183"/>
      <c r="BS162" s="183"/>
      <c r="BT162" s="183"/>
      <c r="BU162" s="183"/>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83"/>
      <c r="DK162" s="183"/>
      <c r="DL162" s="183"/>
      <c r="DM162" s="183"/>
      <c r="DN162" s="183"/>
      <c r="DO162" s="183"/>
      <c r="DP162" s="183"/>
      <c r="DQ162" s="183"/>
      <c r="DR162" s="183"/>
      <c r="DS162" s="183"/>
      <c r="DT162" s="183"/>
      <c r="DU162" s="183"/>
      <c r="DV162" s="183"/>
      <c r="DW162" s="183"/>
      <c r="DX162" s="183"/>
      <c r="DY162" s="183"/>
      <c r="DZ162" s="183"/>
      <c r="EA162" s="183"/>
      <c r="EB162" s="183"/>
      <c r="EC162" s="183"/>
      <c r="ED162" s="183"/>
      <c r="EE162" s="183"/>
      <c r="EF162" s="183"/>
      <c r="EG162" s="183"/>
      <c r="EH162" s="183"/>
      <c r="EI162" s="183"/>
      <c r="EJ162" s="183"/>
      <c r="EK162" s="183"/>
      <c r="EL162" s="183"/>
      <c r="EM162" s="183"/>
      <c r="EN162" s="183"/>
      <c r="EO162" s="183"/>
      <c r="EP162" s="183"/>
      <c r="EQ162" s="183"/>
      <c r="ER162" s="183"/>
      <c r="ES162" s="183"/>
      <c r="ET162" s="183"/>
      <c r="EU162" s="183"/>
      <c r="EV162" s="183"/>
      <c r="EW162" s="183"/>
      <c r="EX162" s="183"/>
      <c r="EY162" s="183"/>
      <c r="EZ162" s="183"/>
      <c r="FA162" s="183"/>
      <c r="FB162" s="183"/>
      <c r="FC162" s="183"/>
      <c r="FD162" s="183"/>
      <c r="FE162" s="183"/>
      <c r="FF162" s="183"/>
      <c r="FG162" s="183"/>
      <c r="FH162" s="183"/>
      <c r="FI162" s="183"/>
      <c r="FJ162" s="183"/>
      <c r="FK162" s="183"/>
      <c r="FL162" s="183"/>
      <c r="FM162" s="183"/>
      <c r="FN162" s="183"/>
      <c r="FO162" s="183"/>
      <c r="FP162" s="183"/>
      <c r="FQ162" s="183"/>
      <c r="FR162" s="183"/>
      <c r="FS162" s="183"/>
      <c r="FT162" s="183"/>
      <c r="FU162" s="183"/>
      <c r="FV162" s="183"/>
      <c r="FW162" s="183"/>
      <c r="FX162" s="183"/>
      <c r="FY162" s="183"/>
      <c r="FZ162" s="183"/>
      <c r="GA162" s="183"/>
      <c r="GB162" s="183"/>
      <c r="GC162" s="183"/>
      <c r="GD162" s="183"/>
      <c r="GE162" s="183"/>
      <c r="GF162" s="183"/>
      <c r="GG162" s="183"/>
      <c r="GH162" s="183"/>
      <c r="GI162" s="183"/>
      <c r="GJ162" s="183"/>
      <c r="GK162" s="183"/>
      <c r="GL162" s="183"/>
      <c r="GM162" s="183"/>
      <c r="GN162" s="183"/>
      <c r="GO162" s="183"/>
      <c r="GP162" s="183"/>
      <c r="GQ162" s="183"/>
      <c r="GR162" s="183"/>
      <c r="GS162" s="183"/>
      <c r="GT162" s="183"/>
      <c r="GU162" s="183"/>
      <c r="GV162" s="183"/>
      <c r="GW162" s="183"/>
      <c r="GX162" s="183"/>
      <c r="GY162" s="183"/>
      <c r="GZ162" s="183"/>
      <c r="HA162" s="183"/>
      <c r="HB162" s="183"/>
      <c r="HC162" s="183"/>
      <c r="HD162" s="183"/>
      <c r="HE162" s="183"/>
      <c r="HF162" s="183"/>
      <c r="HG162" s="183"/>
      <c r="HH162" s="183"/>
      <c r="HI162" s="183"/>
      <c r="HJ162" s="183"/>
      <c r="HK162" s="183"/>
      <c r="HL162" s="183"/>
      <c r="HM162" s="183"/>
      <c r="HN162" s="183"/>
      <c r="HO162" s="183"/>
      <c r="HP162" s="183"/>
      <c r="HQ162" s="183"/>
      <c r="HR162" s="183"/>
      <c r="HS162" s="183"/>
      <c r="HT162" s="183"/>
      <c r="HU162" s="183"/>
    </row>
    <row r="163" spans="1:229" s="161" customFormat="1" ht="14.25" customHeight="1" x14ac:dyDescent="0.85">
      <c r="A163" s="158"/>
      <c r="B163" s="182"/>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c r="BR163" s="183"/>
      <c r="BS163" s="183"/>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83"/>
      <c r="DK163" s="183"/>
      <c r="DL163" s="183"/>
      <c r="DM163" s="183"/>
      <c r="DN163" s="183"/>
      <c r="DO163" s="183"/>
      <c r="DP163" s="183"/>
      <c r="DQ163" s="183"/>
      <c r="DR163" s="183"/>
      <c r="DS163" s="183"/>
      <c r="DT163" s="183"/>
      <c r="DU163" s="183"/>
      <c r="DV163" s="183"/>
      <c r="DW163" s="183"/>
      <c r="DX163" s="183"/>
      <c r="DY163" s="183"/>
      <c r="DZ163" s="183"/>
      <c r="EA163" s="183"/>
      <c r="EB163" s="183"/>
      <c r="EC163" s="183"/>
      <c r="ED163" s="183"/>
      <c r="EE163" s="183"/>
      <c r="EF163" s="183"/>
      <c r="EG163" s="183"/>
      <c r="EH163" s="183"/>
      <c r="EI163" s="183"/>
      <c r="EJ163" s="183"/>
      <c r="EK163" s="183"/>
      <c r="EL163" s="183"/>
      <c r="EM163" s="183"/>
      <c r="EN163" s="183"/>
      <c r="EO163" s="183"/>
      <c r="EP163" s="183"/>
      <c r="EQ163" s="183"/>
      <c r="ER163" s="183"/>
      <c r="ES163" s="183"/>
      <c r="ET163" s="183"/>
      <c r="EU163" s="183"/>
      <c r="EV163" s="183"/>
      <c r="EW163" s="183"/>
      <c r="EX163" s="183"/>
      <c r="EY163" s="183"/>
      <c r="EZ163" s="183"/>
      <c r="FA163" s="183"/>
      <c r="FB163" s="183"/>
      <c r="FC163" s="183"/>
      <c r="FD163" s="183"/>
      <c r="FE163" s="183"/>
      <c r="FF163" s="183"/>
      <c r="FG163" s="183"/>
      <c r="FH163" s="183"/>
      <c r="FI163" s="183"/>
      <c r="FJ163" s="183"/>
      <c r="FK163" s="183"/>
      <c r="FL163" s="183"/>
      <c r="FM163" s="183"/>
      <c r="FN163" s="183"/>
      <c r="FO163" s="183"/>
      <c r="FP163" s="183"/>
      <c r="FQ163" s="183"/>
      <c r="FR163" s="183"/>
      <c r="FS163" s="183"/>
      <c r="FT163" s="183"/>
      <c r="FU163" s="183"/>
      <c r="FV163" s="183"/>
      <c r="FW163" s="183"/>
      <c r="FX163" s="183"/>
      <c r="FY163" s="183"/>
      <c r="FZ163" s="183"/>
      <c r="GA163" s="183"/>
      <c r="GB163" s="183"/>
      <c r="GC163" s="183"/>
      <c r="GD163" s="183"/>
      <c r="GE163" s="183"/>
      <c r="GF163" s="183"/>
      <c r="GG163" s="183"/>
      <c r="GH163" s="183"/>
      <c r="GI163" s="183"/>
      <c r="GJ163" s="183"/>
      <c r="GK163" s="183"/>
      <c r="GL163" s="183"/>
      <c r="GM163" s="183"/>
      <c r="GN163" s="183"/>
      <c r="GO163" s="183"/>
      <c r="GP163" s="183"/>
      <c r="GQ163" s="183"/>
      <c r="GR163" s="183"/>
      <c r="GS163" s="183"/>
      <c r="GT163" s="183"/>
      <c r="GU163" s="183"/>
      <c r="GV163" s="183"/>
      <c r="GW163" s="183"/>
      <c r="GX163" s="183"/>
      <c r="GY163" s="183"/>
      <c r="GZ163" s="183"/>
      <c r="HA163" s="183"/>
      <c r="HB163" s="183"/>
      <c r="HC163" s="183"/>
      <c r="HD163" s="183"/>
      <c r="HE163" s="183"/>
      <c r="HF163" s="183"/>
      <c r="HG163" s="183"/>
      <c r="HH163" s="183"/>
      <c r="HI163" s="183"/>
      <c r="HJ163" s="183"/>
      <c r="HK163" s="183"/>
      <c r="HL163" s="183"/>
      <c r="HM163" s="183"/>
      <c r="HN163" s="183"/>
      <c r="HO163" s="183"/>
      <c r="HP163" s="183"/>
      <c r="HQ163" s="183"/>
      <c r="HR163" s="183"/>
      <c r="HS163" s="183"/>
      <c r="HT163" s="183"/>
      <c r="HU163" s="183"/>
    </row>
    <row r="164" spans="1:229" s="161" customFormat="1" ht="14.25" customHeight="1" x14ac:dyDescent="0.85">
      <c r="A164" s="158"/>
      <c r="B164" s="182"/>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c r="BR164" s="183"/>
      <c r="BS164" s="183"/>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c r="DY164" s="183"/>
      <c r="DZ164" s="183"/>
      <c r="EA164" s="183"/>
      <c r="EB164" s="183"/>
      <c r="EC164" s="183"/>
      <c r="ED164" s="183"/>
      <c r="EE164" s="183"/>
      <c r="EF164" s="183"/>
      <c r="EG164" s="183"/>
      <c r="EH164" s="183"/>
      <c r="EI164" s="183"/>
      <c r="EJ164" s="183"/>
      <c r="EK164" s="183"/>
      <c r="EL164" s="183"/>
      <c r="EM164" s="183"/>
      <c r="EN164" s="183"/>
      <c r="EO164" s="183"/>
      <c r="EP164" s="183"/>
      <c r="EQ164" s="183"/>
      <c r="ER164" s="183"/>
      <c r="ES164" s="183"/>
      <c r="ET164" s="183"/>
      <c r="EU164" s="183"/>
      <c r="EV164" s="183"/>
      <c r="EW164" s="183"/>
      <c r="EX164" s="183"/>
      <c r="EY164" s="183"/>
      <c r="EZ164" s="183"/>
      <c r="FA164" s="183"/>
      <c r="FB164" s="183"/>
      <c r="FC164" s="183"/>
      <c r="FD164" s="183"/>
      <c r="FE164" s="183"/>
      <c r="FF164" s="183"/>
      <c r="FG164" s="183"/>
      <c r="FH164" s="183"/>
      <c r="FI164" s="183"/>
      <c r="FJ164" s="183"/>
      <c r="FK164" s="183"/>
      <c r="FL164" s="183"/>
      <c r="FM164" s="183"/>
      <c r="FN164" s="183"/>
      <c r="FO164" s="183"/>
      <c r="FP164" s="183"/>
      <c r="FQ164" s="183"/>
      <c r="FR164" s="183"/>
      <c r="FS164" s="183"/>
      <c r="FT164" s="183"/>
      <c r="FU164" s="183"/>
      <c r="FV164" s="183"/>
      <c r="FW164" s="183"/>
      <c r="FX164" s="183"/>
      <c r="FY164" s="183"/>
      <c r="FZ164" s="183"/>
      <c r="GA164" s="183"/>
      <c r="GB164" s="183"/>
      <c r="GC164" s="183"/>
      <c r="GD164" s="183"/>
      <c r="GE164" s="183"/>
      <c r="GF164" s="183"/>
      <c r="GG164" s="183"/>
      <c r="GH164" s="183"/>
      <c r="GI164" s="183"/>
      <c r="GJ164" s="183"/>
      <c r="GK164" s="183"/>
      <c r="GL164" s="183"/>
      <c r="GM164" s="183"/>
      <c r="GN164" s="183"/>
      <c r="GO164" s="183"/>
      <c r="GP164" s="183"/>
      <c r="GQ164" s="183"/>
      <c r="GR164" s="183"/>
      <c r="GS164" s="183"/>
      <c r="GT164" s="183"/>
      <c r="GU164" s="183"/>
      <c r="GV164" s="183"/>
      <c r="GW164" s="183"/>
      <c r="GX164" s="183"/>
      <c r="GY164" s="183"/>
      <c r="GZ164" s="183"/>
      <c r="HA164" s="183"/>
      <c r="HB164" s="183"/>
      <c r="HC164" s="183"/>
      <c r="HD164" s="183"/>
      <c r="HE164" s="183"/>
      <c r="HF164" s="183"/>
      <c r="HG164" s="183"/>
      <c r="HH164" s="183"/>
      <c r="HI164" s="183"/>
      <c r="HJ164" s="183"/>
      <c r="HK164" s="183"/>
      <c r="HL164" s="183"/>
      <c r="HM164" s="183"/>
      <c r="HN164" s="183"/>
      <c r="HO164" s="183"/>
      <c r="HP164" s="183"/>
      <c r="HQ164" s="183"/>
      <c r="HR164" s="183"/>
      <c r="HS164" s="183"/>
      <c r="HT164" s="183"/>
      <c r="HU164" s="183"/>
    </row>
    <row r="165" spans="1:229" s="161" customFormat="1" ht="14.25" customHeight="1" x14ac:dyDescent="0.85">
      <c r="A165" s="158"/>
      <c r="B165" s="182"/>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c r="DV165" s="183"/>
      <c r="DW165" s="183"/>
      <c r="DX165" s="183"/>
      <c r="DY165" s="183"/>
      <c r="DZ165" s="183"/>
      <c r="EA165" s="183"/>
      <c r="EB165" s="183"/>
      <c r="EC165" s="183"/>
      <c r="ED165" s="183"/>
      <c r="EE165" s="183"/>
      <c r="EF165" s="183"/>
      <c r="EG165" s="183"/>
      <c r="EH165" s="183"/>
      <c r="EI165" s="183"/>
      <c r="EJ165" s="183"/>
      <c r="EK165" s="183"/>
      <c r="EL165" s="183"/>
      <c r="EM165" s="183"/>
      <c r="EN165" s="183"/>
      <c r="EO165" s="183"/>
      <c r="EP165" s="183"/>
      <c r="EQ165" s="183"/>
      <c r="ER165" s="183"/>
      <c r="ES165" s="183"/>
      <c r="ET165" s="183"/>
      <c r="EU165" s="183"/>
      <c r="EV165" s="183"/>
      <c r="EW165" s="183"/>
      <c r="EX165" s="183"/>
      <c r="EY165" s="183"/>
      <c r="EZ165" s="183"/>
      <c r="FA165" s="183"/>
      <c r="FB165" s="183"/>
      <c r="FC165" s="183"/>
      <c r="FD165" s="183"/>
      <c r="FE165" s="183"/>
      <c r="FF165" s="183"/>
      <c r="FG165" s="183"/>
      <c r="FH165" s="183"/>
      <c r="FI165" s="183"/>
      <c r="FJ165" s="183"/>
      <c r="FK165" s="183"/>
      <c r="FL165" s="183"/>
      <c r="FM165" s="183"/>
      <c r="FN165" s="183"/>
      <c r="FO165" s="183"/>
      <c r="FP165" s="183"/>
      <c r="FQ165" s="183"/>
      <c r="FR165" s="183"/>
      <c r="FS165" s="183"/>
      <c r="FT165" s="183"/>
      <c r="FU165" s="183"/>
      <c r="FV165" s="183"/>
      <c r="FW165" s="183"/>
      <c r="FX165" s="183"/>
      <c r="FY165" s="183"/>
      <c r="FZ165" s="183"/>
      <c r="GA165" s="183"/>
      <c r="GB165" s="183"/>
      <c r="GC165" s="183"/>
      <c r="GD165" s="183"/>
      <c r="GE165" s="183"/>
      <c r="GF165" s="183"/>
      <c r="GG165" s="183"/>
      <c r="GH165" s="183"/>
      <c r="GI165" s="183"/>
      <c r="GJ165" s="183"/>
      <c r="GK165" s="183"/>
      <c r="GL165" s="183"/>
      <c r="GM165" s="183"/>
      <c r="GN165" s="183"/>
      <c r="GO165" s="183"/>
      <c r="GP165" s="183"/>
      <c r="GQ165" s="183"/>
      <c r="GR165" s="183"/>
      <c r="GS165" s="183"/>
      <c r="GT165" s="183"/>
      <c r="GU165" s="183"/>
      <c r="GV165" s="183"/>
      <c r="GW165" s="183"/>
      <c r="GX165" s="183"/>
      <c r="GY165" s="183"/>
      <c r="GZ165" s="183"/>
      <c r="HA165" s="183"/>
      <c r="HB165" s="183"/>
      <c r="HC165" s="183"/>
      <c r="HD165" s="183"/>
      <c r="HE165" s="183"/>
      <c r="HF165" s="183"/>
      <c r="HG165" s="183"/>
      <c r="HH165" s="183"/>
      <c r="HI165" s="183"/>
      <c r="HJ165" s="183"/>
      <c r="HK165" s="183"/>
      <c r="HL165" s="183"/>
      <c r="HM165" s="183"/>
      <c r="HN165" s="183"/>
      <c r="HO165" s="183"/>
      <c r="HP165" s="183"/>
      <c r="HQ165" s="183"/>
      <c r="HR165" s="183"/>
      <c r="HS165" s="183"/>
      <c r="HT165" s="183"/>
      <c r="HU165" s="183"/>
    </row>
    <row r="166" spans="1:229" s="161" customFormat="1" ht="14.25" customHeight="1" x14ac:dyDescent="0.85">
      <c r="A166" s="158"/>
      <c r="B166" s="182"/>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83"/>
      <c r="DK166" s="183"/>
      <c r="DL166" s="183"/>
      <c r="DM166" s="183"/>
      <c r="DN166" s="183"/>
      <c r="DO166" s="183"/>
      <c r="DP166" s="183"/>
      <c r="DQ166" s="183"/>
      <c r="DR166" s="183"/>
      <c r="DS166" s="183"/>
      <c r="DT166" s="183"/>
      <c r="DU166" s="183"/>
      <c r="DV166" s="183"/>
      <c r="DW166" s="183"/>
      <c r="DX166" s="183"/>
      <c r="DY166" s="183"/>
      <c r="DZ166" s="183"/>
      <c r="EA166" s="183"/>
      <c r="EB166" s="183"/>
      <c r="EC166" s="183"/>
      <c r="ED166" s="183"/>
      <c r="EE166" s="183"/>
      <c r="EF166" s="183"/>
      <c r="EG166" s="183"/>
      <c r="EH166" s="183"/>
      <c r="EI166" s="183"/>
      <c r="EJ166" s="183"/>
      <c r="EK166" s="183"/>
      <c r="EL166" s="183"/>
      <c r="EM166" s="183"/>
      <c r="EN166" s="183"/>
      <c r="EO166" s="183"/>
      <c r="EP166" s="183"/>
      <c r="EQ166" s="183"/>
      <c r="ER166" s="183"/>
      <c r="ES166" s="183"/>
      <c r="ET166" s="183"/>
      <c r="EU166" s="183"/>
      <c r="EV166" s="183"/>
      <c r="EW166" s="183"/>
      <c r="EX166" s="183"/>
      <c r="EY166" s="183"/>
      <c r="EZ166" s="183"/>
      <c r="FA166" s="183"/>
      <c r="FB166" s="183"/>
      <c r="FC166" s="183"/>
      <c r="FD166" s="183"/>
      <c r="FE166" s="183"/>
      <c r="FF166" s="183"/>
      <c r="FG166" s="183"/>
      <c r="FH166" s="183"/>
      <c r="FI166" s="183"/>
      <c r="FJ166" s="183"/>
      <c r="FK166" s="183"/>
      <c r="FL166" s="183"/>
      <c r="FM166" s="183"/>
      <c r="FN166" s="183"/>
      <c r="FO166" s="183"/>
      <c r="FP166" s="183"/>
      <c r="FQ166" s="183"/>
      <c r="FR166" s="183"/>
      <c r="FS166" s="183"/>
      <c r="FT166" s="183"/>
      <c r="FU166" s="183"/>
      <c r="FV166" s="183"/>
      <c r="FW166" s="183"/>
      <c r="FX166" s="183"/>
      <c r="FY166" s="183"/>
      <c r="FZ166" s="183"/>
      <c r="GA166" s="183"/>
      <c r="GB166" s="183"/>
      <c r="GC166" s="183"/>
      <c r="GD166" s="183"/>
      <c r="GE166" s="183"/>
      <c r="GF166" s="183"/>
      <c r="GG166" s="183"/>
      <c r="GH166" s="183"/>
      <c r="GI166" s="183"/>
      <c r="GJ166" s="183"/>
      <c r="GK166" s="183"/>
      <c r="GL166" s="183"/>
      <c r="GM166" s="183"/>
      <c r="GN166" s="183"/>
      <c r="GO166" s="183"/>
      <c r="GP166" s="183"/>
      <c r="GQ166" s="183"/>
      <c r="GR166" s="183"/>
      <c r="GS166" s="183"/>
      <c r="GT166" s="183"/>
      <c r="GU166" s="183"/>
      <c r="GV166" s="183"/>
      <c r="GW166" s="183"/>
      <c r="GX166" s="183"/>
      <c r="GY166" s="183"/>
      <c r="GZ166" s="183"/>
      <c r="HA166" s="183"/>
      <c r="HB166" s="183"/>
      <c r="HC166" s="183"/>
      <c r="HD166" s="183"/>
      <c r="HE166" s="183"/>
      <c r="HF166" s="183"/>
      <c r="HG166" s="183"/>
      <c r="HH166" s="183"/>
      <c r="HI166" s="183"/>
      <c r="HJ166" s="183"/>
      <c r="HK166" s="183"/>
      <c r="HL166" s="183"/>
      <c r="HM166" s="183"/>
      <c r="HN166" s="183"/>
      <c r="HO166" s="183"/>
      <c r="HP166" s="183"/>
      <c r="HQ166" s="183"/>
      <c r="HR166" s="183"/>
      <c r="HS166" s="183"/>
      <c r="HT166" s="183"/>
      <c r="HU166" s="183"/>
    </row>
    <row r="167" spans="1:229" s="161" customFormat="1" ht="14.25" customHeight="1" x14ac:dyDescent="0.85">
      <c r="A167" s="158"/>
      <c r="B167" s="182"/>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c r="DV167" s="183"/>
      <c r="DW167" s="183"/>
      <c r="DX167" s="183"/>
      <c r="DY167" s="183"/>
      <c r="DZ167" s="183"/>
      <c r="EA167" s="183"/>
      <c r="EB167" s="183"/>
      <c r="EC167" s="183"/>
      <c r="ED167" s="183"/>
      <c r="EE167" s="183"/>
      <c r="EF167" s="183"/>
      <c r="EG167" s="183"/>
      <c r="EH167" s="183"/>
      <c r="EI167" s="183"/>
      <c r="EJ167" s="183"/>
      <c r="EK167" s="183"/>
      <c r="EL167" s="183"/>
      <c r="EM167" s="183"/>
      <c r="EN167" s="183"/>
      <c r="EO167" s="183"/>
      <c r="EP167" s="183"/>
      <c r="EQ167" s="183"/>
      <c r="ER167" s="183"/>
      <c r="ES167" s="183"/>
      <c r="ET167" s="183"/>
      <c r="EU167" s="183"/>
      <c r="EV167" s="183"/>
      <c r="EW167" s="183"/>
      <c r="EX167" s="183"/>
      <c r="EY167" s="183"/>
      <c r="EZ167" s="183"/>
      <c r="FA167" s="183"/>
      <c r="FB167" s="183"/>
      <c r="FC167" s="183"/>
      <c r="FD167" s="183"/>
      <c r="FE167" s="183"/>
      <c r="FF167" s="183"/>
      <c r="FG167" s="183"/>
      <c r="FH167" s="183"/>
      <c r="FI167" s="183"/>
      <c r="FJ167" s="183"/>
      <c r="FK167" s="183"/>
      <c r="FL167" s="183"/>
      <c r="FM167" s="183"/>
      <c r="FN167" s="183"/>
      <c r="FO167" s="183"/>
      <c r="FP167" s="183"/>
      <c r="FQ167" s="183"/>
      <c r="FR167" s="183"/>
      <c r="FS167" s="183"/>
      <c r="FT167" s="183"/>
      <c r="FU167" s="183"/>
      <c r="FV167" s="183"/>
      <c r="FW167" s="183"/>
      <c r="FX167" s="183"/>
      <c r="FY167" s="183"/>
      <c r="FZ167" s="183"/>
      <c r="GA167" s="183"/>
      <c r="GB167" s="183"/>
      <c r="GC167" s="183"/>
      <c r="GD167" s="183"/>
      <c r="GE167" s="183"/>
      <c r="GF167" s="183"/>
      <c r="GG167" s="183"/>
      <c r="GH167" s="183"/>
      <c r="GI167" s="183"/>
      <c r="GJ167" s="183"/>
      <c r="GK167" s="183"/>
      <c r="GL167" s="183"/>
      <c r="GM167" s="183"/>
      <c r="GN167" s="183"/>
      <c r="GO167" s="183"/>
      <c r="GP167" s="183"/>
      <c r="GQ167" s="183"/>
      <c r="GR167" s="183"/>
      <c r="GS167" s="183"/>
      <c r="GT167" s="183"/>
      <c r="GU167" s="183"/>
      <c r="GV167" s="183"/>
      <c r="GW167" s="183"/>
      <c r="GX167" s="183"/>
      <c r="GY167" s="183"/>
      <c r="GZ167" s="183"/>
      <c r="HA167" s="183"/>
      <c r="HB167" s="183"/>
      <c r="HC167" s="183"/>
      <c r="HD167" s="183"/>
      <c r="HE167" s="183"/>
      <c r="HF167" s="183"/>
      <c r="HG167" s="183"/>
      <c r="HH167" s="183"/>
      <c r="HI167" s="183"/>
      <c r="HJ167" s="183"/>
      <c r="HK167" s="183"/>
      <c r="HL167" s="183"/>
      <c r="HM167" s="183"/>
      <c r="HN167" s="183"/>
      <c r="HO167" s="183"/>
      <c r="HP167" s="183"/>
      <c r="HQ167" s="183"/>
      <c r="HR167" s="183"/>
      <c r="HS167" s="183"/>
      <c r="HT167" s="183"/>
      <c r="HU167" s="183"/>
    </row>
    <row r="168" spans="1:229" s="161" customFormat="1" ht="14.25" customHeight="1" x14ac:dyDescent="0.85">
      <c r="A168" s="158"/>
      <c r="B168" s="182"/>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3"/>
      <c r="AU168" s="183"/>
      <c r="AV168" s="183"/>
      <c r="AW168" s="183"/>
      <c r="AX168" s="183"/>
      <c r="AY168" s="183"/>
      <c r="AZ168" s="183"/>
      <c r="BA168" s="183"/>
      <c r="BB168" s="183"/>
      <c r="BC168" s="183"/>
      <c r="BD168" s="183"/>
      <c r="BE168" s="183"/>
      <c r="BF168" s="183"/>
      <c r="BG168" s="183"/>
      <c r="BH168" s="183"/>
      <c r="BI168" s="183"/>
      <c r="BJ168" s="183"/>
      <c r="BK168" s="183"/>
      <c r="BL168" s="183"/>
      <c r="BM168" s="183"/>
      <c r="BN168" s="183"/>
      <c r="BO168" s="183"/>
      <c r="BP168" s="183"/>
      <c r="BQ168" s="183"/>
      <c r="BR168" s="183"/>
      <c r="BS168" s="183"/>
      <c r="BT168" s="183"/>
      <c r="BU168" s="183"/>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A168" s="183"/>
      <c r="DB168" s="183"/>
      <c r="DC168" s="183"/>
      <c r="DD168" s="183"/>
      <c r="DE168" s="183"/>
      <c r="DF168" s="183"/>
      <c r="DG168" s="183"/>
      <c r="DH168" s="183"/>
      <c r="DI168" s="183"/>
      <c r="DJ168" s="183"/>
      <c r="DK168" s="183"/>
      <c r="DL168" s="183"/>
      <c r="DM168" s="183"/>
      <c r="DN168" s="183"/>
      <c r="DO168" s="183"/>
      <c r="DP168" s="183"/>
      <c r="DQ168" s="183"/>
      <c r="DR168" s="183"/>
      <c r="DS168" s="183"/>
      <c r="DT168" s="183"/>
      <c r="DU168" s="183"/>
      <c r="DV168" s="183"/>
      <c r="DW168" s="183"/>
      <c r="DX168" s="183"/>
      <c r="DY168" s="183"/>
      <c r="DZ168" s="183"/>
      <c r="EA168" s="183"/>
      <c r="EB168" s="183"/>
      <c r="EC168" s="183"/>
      <c r="ED168" s="183"/>
      <c r="EE168" s="183"/>
      <c r="EF168" s="183"/>
      <c r="EG168" s="183"/>
      <c r="EH168" s="183"/>
      <c r="EI168" s="183"/>
      <c r="EJ168" s="183"/>
      <c r="EK168" s="183"/>
      <c r="EL168" s="183"/>
      <c r="EM168" s="183"/>
      <c r="EN168" s="183"/>
      <c r="EO168" s="183"/>
      <c r="EP168" s="183"/>
      <c r="EQ168" s="183"/>
      <c r="ER168" s="183"/>
      <c r="ES168" s="183"/>
      <c r="ET168" s="183"/>
      <c r="EU168" s="183"/>
      <c r="EV168" s="183"/>
      <c r="EW168" s="183"/>
      <c r="EX168" s="183"/>
      <c r="EY168" s="183"/>
      <c r="EZ168" s="183"/>
      <c r="FA168" s="183"/>
      <c r="FB168" s="183"/>
      <c r="FC168" s="183"/>
      <c r="FD168" s="183"/>
      <c r="FE168" s="183"/>
      <c r="FF168" s="183"/>
      <c r="FG168" s="183"/>
      <c r="FH168" s="183"/>
      <c r="FI168" s="183"/>
      <c r="FJ168" s="183"/>
      <c r="FK168" s="183"/>
      <c r="FL168" s="183"/>
      <c r="FM168" s="183"/>
      <c r="FN168" s="183"/>
      <c r="FO168" s="183"/>
      <c r="FP168" s="183"/>
      <c r="FQ168" s="183"/>
      <c r="FR168" s="183"/>
      <c r="FS168" s="183"/>
      <c r="FT168" s="183"/>
      <c r="FU168" s="183"/>
      <c r="FV168" s="183"/>
      <c r="FW168" s="183"/>
      <c r="FX168" s="183"/>
      <c r="FY168" s="183"/>
      <c r="FZ168" s="183"/>
      <c r="GA168" s="183"/>
      <c r="GB168" s="183"/>
      <c r="GC168" s="183"/>
      <c r="GD168" s="183"/>
      <c r="GE168" s="183"/>
      <c r="GF168" s="183"/>
      <c r="GG168" s="183"/>
      <c r="GH168" s="183"/>
      <c r="GI168" s="183"/>
      <c r="GJ168" s="183"/>
      <c r="GK168" s="183"/>
      <c r="GL168" s="183"/>
      <c r="GM168" s="183"/>
      <c r="GN168" s="183"/>
      <c r="GO168" s="183"/>
      <c r="GP168" s="183"/>
      <c r="GQ168" s="183"/>
      <c r="GR168" s="183"/>
      <c r="GS168" s="183"/>
      <c r="GT168" s="183"/>
      <c r="GU168" s="183"/>
      <c r="GV168" s="183"/>
      <c r="GW168" s="183"/>
      <c r="GX168" s="183"/>
      <c r="GY168" s="183"/>
      <c r="GZ168" s="183"/>
      <c r="HA168" s="183"/>
      <c r="HB168" s="183"/>
      <c r="HC168" s="183"/>
      <c r="HD168" s="183"/>
      <c r="HE168" s="183"/>
      <c r="HF168" s="183"/>
      <c r="HG168" s="183"/>
      <c r="HH168" s="183"/>
      <c r="HI168" s="183"/>
      <c r="HJ168" s="183"/>
      <c r="HK168" s="183"/>
      <c r="HL168" s="183"/>
      <c r="HM168" s="183"/>
      <c r="HN168" s="183"/>
      <c r="HO168" s="183"/>
      <c r="HP168" s="183"/>
      <c r="HQ168" s="183"/>
      <c r="HR168" s="183"/>
      <c r="HS168" s="183"/>
      <c r="HT168" s="183"/>
      <c r="HU168" s="183"/>
    </row>
    <row r="169" spans="1:229" s="161" customFormat="1" ht="14.25" customHeight="1" x14ac:dyDescent="0.85">
      <c r="A169" s="158"/>
      <c r="B169" s="182"/>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3"/>
      <c r="AU169" s="183"/>
      <c r="AV169" s="183"/>
      <c r="AW169" s="183"/>
      <c r="AX169" s="183"/>
      <c r="AY169" s="183"/>
      <c r="AZ169" s="183"/>
      <c r="BA169" s="183"/>
      <c r="BB169" s="183"/>
      <c r="BC169" s="183"/>
      <c r="BD169" s="183"/>
      <c r="BE169" s="183"/>
      <c r="BF169" s="183"/>
      <c r="BG169" s="183"/>
      <c r="BH169" s="183"/>
      <c r="BI169" s="183"/>
      <c r="BJ169" s="183"/>
      <c r="BK169" s="183"/>
      <c r="BL169" s="183"/>
      <c r="BM169" s="183"/>
      <c r="BN169" s="183"/>
      <c r="BO169" s="183"/>
      <c r="BP169" s="183"/>
      <c r="BQ169" s="183"/>
      <c r="BR169" s="183"/>
      <c r="BS169" s="183"/>
      <c r="BT169" s="183"/>
      <c r="BU169" s="183"/>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A169" s="183"/>
      <c r="DB169" s="183"/>
      <c r="DC169" s="183"/>
      <c r="DD169" s="183"/>
      <c r="DE169" s="183"/>
      <c r="DF169" s="183"/>
      <c r="DG169" s="183"/>
      <c r="DH169" s="183"/>
      <c r="DI169" s="183"/>
      <c r="DJ169" s="183"/>
      <c r="DK169" s="183"/>
      <c r="DL169" s="183"/>
      <c r="DM169" s="183"/>
      <c r="DN169" s="183"/>
      <c r="DO169" s="183"/>
      <c r="DP169" s="183"/>
      <c r="DQ169" s="183"/>
      <c r="DR169" s="183"/>
      <c r="DS169" s="183"/>
      <c r="DT169" s="183"/>
      <c r="DU169" s="183"/>
      <c r="DV169" s="183"/>
      <c r="DW169" s="183"/>
      <c r="DX169" s="183"/>
      <c r="DY169" s="183"/>
      <c r="DZ169" s="183"/>
      <c r="EA169" s="183"/>
      <c r="EB169" s="183"/>
      <c r="EC169" s="183"/>
      <c r="ED169" s="183"/>
      <c r="EE169" s="183"/>
      <c r="EF169" s="183"/>
      <c r="EG169" s="183"/>
      <c r="EH169" s="183"/>
      <c r="EI169" s="183"/>
      <c r="EJ169" s="183"/>
      <c r="EK169" s="183"/>
      <c r="EL169" s="183"/>
      <c r="EM169" s="183"/>
      <c r="EN169" s="183"/>
      <c r="EO169" s="183"/>
      <c r="EP169" s="183"/>
      <c r="EQ169" s="183"/>
      <c r="ER169" s="183"/>
      <c r="ES169" s="183"/>
      <c r="ET169" s="183"/>
      <c r="EU169" s="183"/>
      <c r="EV169" s="183"/>
      <c r="EW169" s="183"/>
      <c r="EX169" s="183"/>
      <c r="EY169" s="183"/>
      <c r="EZ169" s="183"/>
      <c r="FA169" s="183"/>
      <c r="FB169" s="183"/>
      <c r="FC169" s="183"/>
      <c r="FD169" s="183"/>
      <c r="FE169" s="183"/>
      <c r="FF169" s="183"/>
      <c r="FG169" s="183"/>
      <c r="FH169" s="183"/>
      <c r="FI169" s="183"/>
      <c r="FJ169" s="183"/>
      <c r="FK169" s="183"/>
      <c r="FL169" s="183"/>
      <c r="FM169" s="183"/>
      <c r="FN169" s="183"/>
      <c r="FO169" s="183"/>
      <c r="FP169" s="183"/>
      <c r="FQ169" s="183"/>
      <c r="FR169" s="183"/>
      <c r="FS169" s="183"/>
      <c r="FT169" s="183"/>
      <c r="FU169" s="183"/>
      <c r="FV169" s="183"/>
      <c r="FW169" s="183"/>
      <c r="FX169" s="183"/>
      <c r="FY169" s="183"/>
      <c r="FZ169" s="183"/>
      <c r="GA169" s="183"/>
      <c r="GB169" s="183"/>
      <c r="GC169" s="183"/>
      <c r="GD169" s="183"/>
      <c r="GE169" s="183"/>
      <c r="GF169" s="183"/>
      <c r="GG169" s="183"/>
      <c r="GH169" s="183"/>
      <c r="GI169" s="183"/>
      <c r="GJ169" s="183"/>
      <c r="GK169" s="183"/>
      <c r="GL169" s="183"/>
      <c r="GM169" s="183"/>
      <c r="GN169" s="183"/>
      <c r="GO169" s="183"/>
      <c r="GP169" s="183"/>
      <c r="GQ169" s="183"/>
      <c r="GR169" s="183"/>
      <c r="GS169" s="183"/>
      <c r="GT169" s="183"/>
      <c r="GU169" s="183"/>
      <c r="GV169" s="183"/>
      <c r="GW169" s="183"/>
      <c r="GX169" s="183"/>
      <c r="GY169" s="183"/>
      <c r="GZ169" s="183"/>
      <c r="HA169" s="183"/>
      <c r="HB169" s="183"/>
      <c r="HC169" s="183"/>
      <c r="HD169" s="183"/>
      <c r="HE169" s="183"/>
      <c r="HF169" s="183"/>
      <c r="HG169" s="183"/>
      <c r="HH169" s="183"/>
      <c r="HI169" s="183"/>
      <c r="HJ169" s="183"/>
      <c r="HK169" s="183"/>
      <c r="HL169" s="183"/>
      <c r="HM169" s="183"/>
      <c r="HN169" s="183"/>
      <c r="HO169" s="183"/>
      <c r="HP169" s="183"/>
      <c r="HQ169" s="183"/>
      <c r="HR169" s="183"/>
      <c r="HS169" s="183"/>
      <c r="HT169" s="183"/>
      <c r="HU169" s="183"/>
    </row>
    <row r="170" spans="1:229" s="161" customFormat="1" ht="14.25" customHeight="1" x14ac:dyDescent="0.85">
      <c r="A170" s="158"/>
      <c r="B170" s="182"/>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c r="BR170" s="183"/>
      <c r="BS170" s="183"/>
      <c r="BT170" s="183"/>
      <c r="BU170" s="183"/>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A170" s="183"/>
      <c r="DB170" s="183"/>
      <c r="DC170" s="183"/>
      <c r="DD170" s="183"/>
      <c r="DE170" s="183"/>
      <c r="DF170" s="183"/>
      <c r="DG170" s="183"/>
      <c r="DH170" s="183"/>
      <c r="DI170" s="183"/>
      <c r="DJ170" s="183"/>
      <c r="DK170" s="183"/>
      <c r="DL170" s="183"/>
      <c r="DM170" s="183"/>
      <c r="DN170" s="183"/>
      <c r="DO170" s="183"/>
      <c r="DP170" s="183"/>
      <c r="DQ170" s="183"/>
      <c r="DR170" s="183"/>
      <c r="DS170" s="183"/>
      <c r="DT170" s="183"/>
      <c r="DU170" s="183"/>
      <c r="DV170" s="183"/>
      <c r="DW170" s="183"/>
      <c r="DX170" s="183"/>
      <c r="DY170" s="183"/>
      <c r="DZ170" s="183"/>
      <c r="EA170" s="183"/>
      <c r="EB170" s="183"/>
      <c r="EC170" s="183"/>
      <c r="ED170" s="183"/>
      <c r="EE170" s="183"/>
      <c r="EF170" s="183"/>
      <c r="EG170" s="183"/>
      <c r="EH170" s="183"/>
      <c r="EI170" s="183"/>
      <c r="EJ170" s="183"/>
      <c r="EK170" s="183"/>
      <c r="EL170" s="183"/>
      <c r="EM170" s="183"/>
      <c r="EN170" s="183"/>
      <c r="EO170" s="183"/>
      <c r="EP170" s="183"/>
      <c r="EQ170" s="183"/>
      <c r="ER170" s="183"/>
      <c r="ES170" s="183"/>
      <c r="ET170" s="183"/>
      <c r="EU170" s="183"/>
      <c r="EV170" s="183"/>
      <c r="EW170" s="183"/>
      <c r="EX170" s="183"/>
      <c r="EY170" s="183"/>
      <c r="EZ170" s="183"/>
      <c r="FA170" s="183"/>
      <c r="FB170" s="183"/>
      <c r="FC170" s="183"/>
      <c r="FD170" s="183"/>
      <c r="FE170" s="183"/>
      <c r="FF170" s="183"/>
      <c r="FG170" s="183"/>
      <c r="FH170" s="183"/>
      <c r="FI170" s="183"/>
      <c r="FJ170" s="183"/>
      <c r="FK170" s="183"/>
      <c r="FL170" s="183"/>
      <c r="FM170" s="183"/>
      <c r="FN170" s="183"/>
      <c r="FO170" s="183"/>
      <c r="FP170" s="183"/>
      <c r="FQ170" s="183"/>
      <c r="FR170" s="183"/>
      <c r="FS170" s="183"/>
      <c r="FT170" s="183"/>
      <c r="FU170" s="183"/>
      <c r="FV170" s="183"/>
      <c r="FW170" s="183"/>
      <c r="FX170" s="183"/>
      <c r="FY170" s="183"/>
      <c r="FZ170" s="183"/>
      <c r="GA170" s="183"/>
      <c r="GB170" s="183"/>
      <c r="GC170" s="183"/>
      <c r="GD170" s="183"/>
      <c r="GE170" s="183"/>
      <c r="GF170" s="183"/>
      <c r="GG170" s="183"/>
      <c r="GH170" s="183"/>
      <c r="GI170" s="183"/>
      <c r="GJ170" s="183"/>
      <c r="GK170" s="183"/>
      <c r="GL170" s="183"/>
      <c r="GM170" s="183"/>
      <c r="GN170" s="183"/>
      <c r="GO170" s="183"/>
      <c r="GP170" s="183"/>
      <c r="GQ170" s="183"/>
      <c r="GR170" s="183"/>
      <c r="GS170" s="183"/>
      <c r="GT170" s="183"/>
      <c r="GU170" s="183"/>
      <c r="GV170" s="183"/>
      <c r="GW170" s="183"/>
      <c r="GX170" s="183"/>
      <c r="GY170" s="183"/>
      <c r="GZ170" s="183"/>
      <c r="HA170" s="183"/>
      <c r="HB170" s="183"/>
      <c r="HC170" s="183"/>
      <c r="HD170" s="183"/>
      <c r="HE170" s="183"/>
      <c r="HF170" s="183"/>
      <c r="HG170" s="183"/>
      <c r="HH170" s="183"/>
      <c r="HI170" s="183"/>
      <c r="HJ170" s="183"/>
      <c r="HK170" s="183"/>
      <c r="HL170" s="183"/>
      <c r="HM170" s="183"/>
      <c r="HN170" s="183"/>
      <c r="HO170" s="183"/>
      <c r="HP170" s="183"/>
      <c r="HQ170" s="183"/>
      <c r="HR170" s="183"/>
      <c r="HS170" s="183"/>
      <c r="HT170" s="183"/>
      <c r="HU170" s="183"/>
    </row>
    <row r="171" spans="1:229" s="161" customFormat="1" ht="14.25" customHeight="1" x14ac:dyDescent="0.85">
      <c r="A171" s="158"/>
      <c r="B171" s="182"/>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183"/>
      <c r="AX171" s="183"/>
      <c r="AY171" s="183"/>
      <c r="AZ171" s="183"/>
      <c r="BA171" s="183"/>
      <c r="BB171" s="183"/>
      <c r="BC171" s="183"/>
      <c r="BD171" s="183"/>
      <c r="BE171" s="183"/>
      <c r="BF171" s="183"/>
      <c r="BG171" s="183"/>
      <c r="BH171" s="183"/>
      <c r="BI171" s="183"/>
      <c r="BJ171" s="183"/>
      <c r="BK171" s="183"/>
      <c r="BL171" s="183"/>
      <c r="BM171" s="183"/>
      <c r="BN171" s="183"/>
      <c r="BO171" s="183"/>
      <c r="BP171" s="183"/>
      <c r="BQ171" s="183"/>
      <c r="BR171" s="183"/>
      <c r="BS171" s="183"/>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83"/>
      <c r="DK171" s="183"/>
      <c r="DL171" s="183"/>
      <c r="DM171" s="183"/>
      <c r="DN171" s="183"/>
      <c r="DO171" s="183"/>
      <c r="DP171" s="183"/>
      <c r="DQ171" s="183"/>
      <c r="DR171" s="183"/>
      <c r="DS171" s="183"/>
      <c r="DT171" s="183"/>
      <c r="DU171" s="183"/>
      <c r="DV171" s="183"/>
      <c r="DW171" s="183"/>
      <c r="DX171" s="183"/>
      <c r="DY171" s="183"/>
      <c r="DZ171" s="183"/>
      <c r="EA171" s="183"/>
      <c r="EB171" s="183"/>
      <c r="EC171" s="183"/>
      <c r="ED171" s="183"/>
      <c r="EE171" s="183"/>
      <c r="EF171" s="183"/>
      <c r="EG171" s="183"/>
      <c r="EH171" s="183"/>
      <c r="EI171" s="183"/>
      <c r="EJ171" s="183"/>
      <c r="EK171" s="183"/>
      <c r="EL171" s="183"/>
      <c r="EM171" s="183"/>
      <c r="EN171" s="183"/>
      <c r="EO171" s="183"/>
      <c r="EP171" s="183"/>
      <c r="EQ171" s="183"/>
      <c r="ER171" s="183"/>
      <c r="ES171" s="183"/>
      <c r="ET171" s="183"/>
      <c r="EU171" s="183"/>
      <c r="EV171" s="183"/>
      <c r="EW171" s="183"/>
      <c r="EX171" s="183"/>
      <c r="EY171" s="183"/>
      <c r="EZ171" s="183"/>
      <c r="FA171" s="183"/>
      <c r="FB171" s="183"/>
      <c r="FC171" s="183"/>
      <c r="FD171" s="183"/>
      <c r="FE171" s="183"/>
      <c r="FF171" s="183"/>
      <c r="FG171" s="183"/>
      <c r="FH171" s="183"/>
      <c r="FI171" s="183"/>
      <c r="FJ171" s="183"/>
      <c r="FK171" s="183"/>
      <c r="FL171" s="183"/>
      <c r="FM171" s="183"/>
      <c r="FN171" s="183"/>
      <c r="FO171" s="183"/>
      <c r="FP171" s="183"/>
      <c r="FQ171" s="183"/>
      <c r="FR171" s="183"/>
      <c r="FS171" s="183"/>
      <c r="FT171" s="183"/>
      <c r="FU171" s="183"/>
      <c r="FV171" s="183"/>
      <c r="FW171" s="183"/>
      <c r="FX171" s="183"/>
      <c r="FY171" s="183"/>
      <c r="FZ171" s="183"/>
      <c r="GA171" s="183"/>
      <c r="GB171" s="183"/>
      <c r="GC171" s="183"/>
      <c r="GD171" s="183"/>
      <c r="GE171" s="183"/>
      <c r="GF171" s="183"/>
      <c r="GG171" s="183"/>
      <c r="GH171" s="183"/>
      <c r="GI171" s="183"/>
      <c r="GJ171" s="183"/>
      <c r="GK171" s="183"/>
      <c r="GL171" s="183"/>
      <c r="GM171" s="183"/>
      <c r="GN171" s="183"/>
      <c r="GO171" s="183"/>
      <c r="GP171" s="183"/>
      <c r="GQ171" s="183"/>
      <c r="GR171" s="183"/>
      <c r="GS171" s="183"/>
      <c r="GT171" s="183"/>
      <c r="GU171" s="183"/>
      <c r="GV171" s="183"/>
      <c r="GW171" s="183"/>
      <c r="GX171" s="183"/>
      <c r="GY171" s="183"/>
      <c r="GZ171" s="183"/>
      <c r="HA171" s="183"/>
      <c r="HB171" s="183"/>
      <c r="HC171" s="183"/>
      <c r="HD171" s="183"/>
      <c r="HE171" s="183"/>
      <c r="HF171" s="183"/>
      <c r="HG171" s="183"/>
      <c r="HH171" s="183"/>
      <c r="HI171" s="183"/>
      <c r="HJ171" s="183"/>
      <c r="HK171" s="183"/>
      <c r="HL171" s="183"/>
      <c r="HM171" s="183"/>
      <c r="HN171" s="183"/>
      <c r="HO171" s="183"/>
      <c r="HP171" s="183"/>
      <c r="HQ171" s="183"/>
      <c r="HR171" s="183"/>
      <c r="HS171" s="183"/>
      <c r="HT171" s="183"/>
      <c r="HU171" s="183"/>
    </row>
    <row r="172" spans="1:229" s="161" customFormat="1" ht="14.25" customHeight="1" x14ac:dyDescent="0.85">
      <c r="A172" s="158"/>
      <c r="B172" s="182"/>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3"/>
      <c r="BQ172" s="183"/>
      <c r="BR172" s="183"/>
      <c r="BS172" s="183"/>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83"/>
      <c r="DK172" s="183"/>
      <c r="DL172" s="183"/>
      <c r="DM172" s="183"/>
      <c r="DN172" s="183"/>
      <c r="DO172" s="183"/>
      <c r="DP172" s="183"/>
      <c r="DQ172" s="183"/>
      <c r="DR172" s="183"/>
      <c r="DS172" s="183"/>
      <c r="DT172" s="183"/>
      <c r="DU172" s="183"/>
      <c r="DV172" s="183"/>
      <c r="DW172" s="183"/>
      <c r="DX172" s="183"/>
      <c r="DY172" s="183"/>
      <c r="DZ172" s="183"/>
      <c r="EA172" s="183"/>
      <c r="EB172" s="183"/>
      <c r="EC172" s="183"/>
      <c r="ED172" s="183"/>
      <c r="EE172" s="183"/>
      <c r="EF172" s="183"/>
      <c r="EG172" s="183"/>
      <c r="EH172" s="183"/>
      <c r="EI172" s="183"/>
      <c r="EJ172" s="183"/>
      <c r="EK172" s="183"/>
      <c r="EL172" s="183"/>
      <c r="EM172" s="183"/>
      <c r="EN172" s="183"/>
      <c r="EO172" s="183"/>
      <c r="EP172" s="183"/>
      <c r="EQ172" s="183"/>
      <c r="ER172" s="183"/>
      <c r="ES172" s="183"/>
      <c r="ET172" s="183"/>
      <c r="EU172" s="183"/>
      <c r="EV172" s="183"/>
      <c r="EW172" s="183"/>
      <c r="EX172" s="183"/>
      <c r="EY172" s="183"/>
      <c r="EZ172" s="183"/>
      <c r="FA172" s="183"/>
      <c r="FB172" s="183"/>
      <c r="FC172" s="183"/>
      <c r="FD172" s="183"/>
      <c r="FE172" s="183"/>
      <c r="FF172" s="183"/>
      <c r="FG172" s="183"/>
      <c r="FH172" s="183"/>
      <c r="FI172" s="183"/>
      <c r="FJ172" s="183"/>
      <c r="FK172" s="183"/>
      <c r="FL172" s="183"/>
      <c r="FM172" s="183"/>
      <c r="FN172" s="183"/>
      <c r="FO172" s="183"/>
      <c r="FP172" s="183"/>
      <c r="FQ172" s="183"/>
      <c r="FR172" s="183"/>
      <c r="FS172" s="183"/>
      <c r="FT172" s="183"/>
      <c r="FU172" s="183"/>
      <c r="FV172" s="183"/>
      <c r="FW172" s="183"/>
      <c r="FX172" s="183"/>
      <c r="FY172" s="183"/>
      <c r="FZ172" s="183"/>
      <c r="GA172" s="183"/>
      <c r="GB172" s="183"/>
      <c r="GC172" s="183"/>
      <c r="GD172" s="183"/>
      <c r="GE172" s="183"/>
      <c r="GF172" s="183"/>
      <c r="GG172" s="183"/>
      <c r="GH172" s="183"/>
      <c r="GI172" s="183"/>
      <c r="GJ172" s="183"/>
      <c r="GK172" s="183"/>
      <c r="GL172" s="183"/>
      <c r="GM172" s="183"/>
      <c r="GN172" s="183"/>
      <c r="GO172" s="183"/>
      <c r="GP172" s="183"/>
      <c r="GQ172" s="183"/>
      <c r="GR172" s="183"/>
      <c r="GS172" s="183"/>
      <c r="GT172" s="183"/>
      <c r="GU172" s="183"/>
      <c r="GV172" s="183"/>
      <c r="GW172" s="183"/>
      <c r="GX172" s="183"/>
      <c r="GY172" s="183"/>
      <c r="GZ172" s="183"/>
      <c r="HA172" s="183"/>
      <c r="HB172" s="183"/>
      <c r="HC172" s="183"/>
      <c r="HD172" s="183"/>
      <c r="HE172" s="183"/>
      <c r="HF172" s="183"/>
      <c r="HG172" s="183"/>
      <c r="HH172" s="183"/>
      <c r="HI172" s="183"/>
      <c r="HJ172" s="183"/>
      <c r="HK172" s="183"/>
      <c r="HL172" s="183"/>
      <c r="HM172" s="183"/>
      <c r="HN172" s="183"/>
      <c r="HO172" s="183"/>
      <c r="HP172" s="183"/>
      <c r="HQ172" s="183"/>
      <c r="HR172" s="183"/>
      <c r="HS172" s="183"/>
      <c r="HT172" s="183"/>
      <c r="HU172" s="183"/>
    </row>
    <row r="173" spans="1:229" s="161" customFormat="1" ht="14.25" customHeight="1" x14ac:dyDescent="0.85">
      <c r="A173" s="158"/>
      <c r="B173" s="182"/>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183"/>
      <c r="AX173" s="183"/>
      <c r="AY173" s="183"/>
      <c r="AZ173" s="183"/>
      <c r="BA173" s="183"/>
      <c r="BB173" s="183"/>
      <c r="BC173" s="183"/>
      <c r="BD173" s="183"/>
      <c r="BE173" s="183"/>
      <c r="BF173" s="183"/>
      <c r="BG173" s="183"/>
      <c r="BH173" s="183"/>
      <c r="BI173" s="183"/>
      <c r="BJ173" s="183"/>
      <c r="BK173" s="183"/>
      <c r="BL173" s="183"/>
      <c r="BM173" s="183"/>
      <c r="BN173" s="183"/>
      <c r="BO173" s="183"/>
      <c r="BP173" s="183"/>
      <c r="BQ173" s="183"/>
      <c r="BR173" s="183"/>
      <c r="BS173" s="183"/>
      <c r="BT173" s="183"/>
      <c r="BU173" s="183"/>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A173" s="183"/>
      <c r="DB173" s="183"/>
      <c r="DC173" s="183"/>
      <c r="DD173" s="183"/>
      <c r="DE173" s="183"/>
      <c r="DF173" s="183"/>
      <c r="DG173" s="183"/>
      <c r="DH173" s="183"/>
      <c r="DI173" s="183"/>
      <c r="DJ173" s="183"/>
      <c r="DK173" s="183"/>
      <c r="DL173" s="183"/>
      <c r="DM173" s="183"/>
      <c r="DN173" s="183"/>
      <c r="DO173" s="183"/>
      <c r="DP173" s="183"/>
      <c r="DQ173" s="183"/>
      <c r="DR173" s="183"/>
      <c r="DS173" s="183"/>
      <c r="DT173" s="183"/>
      <c r="DU173" s="183"/>
      <c r="DV173" s="183"/>
      <c r="DW173" s="183"/>
      <c r="DX173" s="183"/>
      <c r="DY173" s="183"/>
      <c r="DZ173" s="183"/>
      <c r="EA173" s="183"/>
      <c r="EB173" s="183"/>
      <c r="EC173" s="183"/>
      <c r="ED173" s="183"/>
      <c r="EE173" s="183"/>
      <c r="EF173" s="183"/>
      <c r="EG173" s="183"/>
      <c r="EH173" s="183"/>
      <c r="EI173" s="183"/>
      <c r="EJ173" s="183"/>
      <c r="EK173" s="183"/>
      <c r="EL173" s="183"/>
      <c r="EM173" s="183"/>
      <c r="EN173" s="183"/>
      <c r="EO173" s="183"/>
      <c r="EP173" s="183"/>
      <c r="EQ173" s="183"/>
      <c r="ER173" s="183"/>
      <c r="ES173" s="183"/>
      <c r="ET173" s="183"/>
      <c r="EU173" s="183"/>
      <c r="EV173" s="183"/>
      <c r="EW173" s="183"/>
      <c r="EX173" s="183"/>
      <c r="EY173" s="183"/>
      <c r="EZ173" s="183"/>
      <c r="FA173" s="183"/>
      <c r="FB173" s="183"/>
      <c r="FC173" s="183"/>
      <c r="FD173" s="183"/>
      <c r="FE173" s="183"/>
      <c r="FF173" s="183"/>
      <c r="FG173" s="183"/>
      <c r="FH173" s="183"/>
      <c r="FI173" s="183"/>
      <c r="FJ173" s="183"/>
      <c r="FK173" s="183"/>
      <c r="FL173" s="183"/>
      <c r="FM173" s="183"/>
      <c r="FN173" s="183"/>
      <c r="FO173" s="183"/>
      <c r="FP173" s="183"/>
      <c r="FQ173" s="183"/>
      <c r="FR173" s="183"/>
      <c r="FS173" s="183"/>
      <c r="FT173" s="183"/>
      <c r="FU173" s="183"/>
      <c r="FV173" s="183"/>
      <c r="FW173" s="183"/>
      <c r="FX173" s="183"/>
      <c r="FY173" s="183"/>
      <c r="FZ173" s="183"/>
      <c r="GA173" s="183"/>
      <c r="GB173" s="183"/>
      <c r="GC173" s="183"/>
      <c r="GD173" s="183"/>
      <c r="GE173" s="183"/>
      <c r="GF173" s="183"/>
      <c r="GG173" s="183"/>
      <c r="GH173" s="183"/>
      <c r="GI173" s="183"/>
      <c r="GJ173" s="183"/>
      <c r="GK173" s="183"/>
      <c r="GL173" s="183"/>
      <c r="GM173" s="183"/>
      <c r="GN173" s="183"/>
      <c r="GO173" s="183"/>
      <c r="GP173" s="183"/>
      <c r="GQ173" s="183"/>
      <c r="GR173" s="183"/>
      <c r="GS173" s="183"/>
      <c r="GT173" s="183"/>
      <c r="GU173" s="183"/>
      <c r="GV173" s="183"/>
      <c r="GW173" s="183"/>
      <c r="GX173" s="183"/>
      <c r="GY173" s="183"/>
      <c r="GZ173" s="183"/>
      <c r="HA173" s="183"/>
      <c r="HB173" s="183"/>
      <c r="HC173" s="183"/>
      <c r="HD173" s="183"/>
      <c r="HE173" s="183"/>
      <c r="HF173" s="183"/>
      <c r="HG173" s="183"/>
      <c r="HH173" s="183"/>
      <c r="HI173" s="183"/>
      <c r="HJ173" s="183"/>
      <c r="HK173" s="183"/>
      <c r="HL173" s="183"/>
      <c r="HM173" s="183"/>
      <c r="HN173" s="183"/>
      <c r="HO173" s="183"/>
      <c r="HP173" s="183"/>
      <c r="HQ173" s="183"/>
      <c r="HR173" s="183"/>
      <c r="HS173" s="183"/>
      <c r="HT173" s="183"/>
      <c r="HU173" s="183"/>
    </row>
    <row r="174" spans="1:229" s="161" customFormat="1" ht="14.25" customHeight="1" x14ac:dyDescent="0.85">
      <c r="A174" s="158"/>
      <c r="B174" s="182"/>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3"/>
      <c r="BQ174" s="183"/>
      <c r="BR174" s="183"/>
      <c r="BS174" s="183"/>
      <c r="BT174" s="183"/>
      <c r="BU174" s="183"/>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A174" s="183"/>
      <c r="DB174" s="183"/>
      <c r="DC174" s="183"/>
      <c r="DD174" s="183"/>
      <c r="DE174" s="183"/>
      <c r="DF174" s="183"/>
      <c r="DG174" s="183"/>
      <c r="DH174" s="183"/>
      <c r="DI174" s="183"/>
      <c r="DJ174" s="183"/>
      <c r="DK174" s="183"/>
      <c r="DL174" s="183"/>
      <c r="DM174" s="183"/>
      <c r="DN174" s="183"/>
      <c r="DO174" s="183"/>
      <c r="DP174" s="183"/>
      <c r="DQ174" s="183"/>
      <c r="DR174" s="183"/>
      <c r="DS174" s="183"/>
      <c r="DT174" s="183"/>
      <c r="DU174" s="183"/>
      <c r="DV174" s="183"/>
      <c r="DW174" s="183"/>
      <c r="DX174" s="183"/>
      <c r="DY174" s="183"/>
      <c r="DZ174" s="183"/>
      <c r="EA174" s="183"/>
      <c r="EB174" s="183"/>
      <c r="EC174" s="183"/>
      <c r="ED174" s="183"/>
      <c r="EE174" s="183"/>
      <c r="EF174" s="183"/>
      <c r="EG174" s="183"/>
      <c r="EH174" s="183"/>
      <c r="EI174" s="183"/>
      <c r="EJ174" s="183"/>
      <c r="EK174" s="183"/>
      <c r="EL174" s="183"/>
      <c r="EM174" s="183"/>
      <c r="EN174" s="183"/>
      <c r="EO174" s="183"/>
      <c r="EP174" s="183"/>
      <c r="EQ174" s="183"/>
      <c r="ER174" s="183"/>
      <c r="ES174" s="183"/>
      <c r="ET174" s="183"/>
      <c r="EU174" s="183"/>
      <c r="EV174" s="183"/>
      <c r="EW174" s="183"/>
      <c r="EX174" s="183"/>
      <c r="EY174" s="183"/>
      <c r="EZ174" s="183"/>
      <c r="FA174" s="183"/>
      <c r="FB174" s="183"/>
      <c r="FC174" s="183"/>
      <c r="FD174" s="183"/>
      <c r="FE174" s="183"/>
      <c r="FF174" s="183"/>
      <c r="FG174" s="183"/>
      <c r="FH174" s="183"/>
      <c r="FI174" s="183"/>
      <c r="FJ174" s="183"/>
      <c r="FK174" s="183"/>
      <c r="FL174" s="183"/>
      <c r="FM174" s="183"/>
      <c r="FN174" s="183"/>
      <c r="FO174" s="183"/>
      <c r="FP174" s="183"/>
      <c r="FQ174" s="183"/>
      <c r="FR174" s="183"/>
      <c r="FS174" s="183"/>
      <c r="FT174" s="183"/>
      <c r="FU174" s="183"/>
      <c r="FV174" s="183"/>
      <c r="FW174" s="183"/>
      <c r="FX174" s="183"/>
      <c r="FY174" s="183"/>
      <c r="FZ174" s="183"/>
      <c r="GA174" s="183"/>
      <c r="GB174" s="183"/>
      <c r="GC174" s="183"/>
      <c r="GD174" s="183"/>
      <c r="GE174" s="183"/>
      <c r="GF174" s="183"/>
      <c r="GG174" s="183"/>
      <c r="GH174" s="183"/>
      <c r="GI174" s="183"/>
      <c r="GJ174" s="183"/>
      <c r="GK174" s="183"/>
      <c r="GL174" s="183"/>
      <c r="GM174" s="183"/>
      <c r="GN174" s="183"/>
      <c r="GO174" s="183"/>
      <c r="GP174" s="183"/>
      <c r="GQ174" s="183"/>
      <c r="GR174" s="183"/>
      <c r="GS174" s="183"/>
      <c r="GT174" s="183"/>
      <c r="GU174" s="183"/>
      <c r="GV174" s="183"/>
      <c r="GW174" s="183"/>
      <c r="GX174" s="183"/>
      <c r="GY174" s="183"/>
      <c r="GZ174" s="183"/>
      <c r="HA174" s="183"/>
      <c r="HB174" s="183"/>
      <c r="HC174" s="183"/>
      <c r="HD174" s="183"/>
      <c r="HE174" s="183"/>
      <c r="HF174" s="183"/>
      <c r="HG174" s="183"/>
      <c r="HH174" s="183"/>
      <c r="HI174" s="183"/>
      <c r="HJ174" s="183"/>
      <c r="HK174" s="183"/>
      <c r="HL174" s="183"/>
      <c r="HM174" s="183"/>
      <c r="HN174" s="183"/>
      <c r="HO174" s="183"/>
      <c r="HP174" s="183"/>
      <c r="HQ174" s="183"/>
      <c r="HR174" s="183"/>
      <c r="HS174" s="183"/>
      <c r="HT174" s="183"/>
      <c r="HU174" s="183"/>
    </row>
    <row r="175" spans="1:229" s="161" customFormat="1" ht="14.25" customHeight="1" x14ac:dyDescent="0.85">
      <c r="A175" s="158"/>
      <c r="B175" s="182"/>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3"/>
      <c r="AU175" s="183"/>
      <c r="AV175" s="183"/>
      <c r="AW175" s="183"/>
      <c r="AX175" s="183"/>
      <c r="AY175" s="183"/>
      <c r="AZ175" s="183"/>
      <c r="BA175" s="183"/>
      <c r="BB175" s="183"/>
      <c r="BC175" s="183"/>
      <c r="BD175" s="183"/>
      <c r="BE175" s="183"/>
      <c r="BF175" s="183"/>
      <c r="BG175" s="183"/>
      <c r="BH175" s="183"/>
      <c r="BI175" s="183"/>
      <c r="BJ175" s="183"/>
      <c r="BK175" s="183"/>
      <c r="BL175" s="183"/>
      <c r="BM175" s="183"/>
      <c r="BN175" s="183"/>
      <c r="BO175" s="183"/>
      <c r="BP175" s="183"/>
      <c r="BQ175" s="183"/>
      <c r="BR175" s="183"/>
      <c r="BS175" s="183"/>
      <c r="BT175" s="183"/>
      <c r="BU175" s="183"/>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A175" s="183"/>
      <c r="DB175" s="183"/>
      <c r="DC175" s="183"/>
      <c r="DD175" s="183"/>
      <c r="DE175" s="183"/>
      <c r="DF175" s="183"/>
      <c r="DG175" s="183"/>
      <c r="DH175" s="183"/>
      <c r="DI175" s="183"/>
      <c r="DJ175" s="183"/>
      <c r="DK175" s="183"/>
      <c r="DL175" s="183"/>
      <c r="DM175" s="183"/>
      <c r="DN175" s="183"/>
      <c r="DO175" s="183"/>
      <c r="DP175" s="183"/>
      <c r="DQ175" s="183"/>
      <c r="DR175" s="183"/>
      <c r="DS175" s="183"/>
      <c r="DT175" s="183"/>
      <c r="DU175" s="183"/>
      <c r="DV175" s="183"/>
      <c r="DW175" s="183"/>
      <c r="DX175" s="183"/>
      <c r="DY175" s="183"/>
      <c r="DZ175" s="183"/>
      <c r="EA175" s="183"/>
      <c r="EB175" s="183"/>
      <c r="EC175" s="183"/>
      <c r="ED175" s="183"/>
      <c r="EE175" s="183"/>
      <c r="EF175" s="183"/>
      <c r="EG175" s="183"/>
      <c r="EH175" s="183"/>
      <c r="EI175" s="183"/>
      <c r="EJ175" s="183"/>
      <c r="EK175" s="183"/>
      <c r="EL175" s="183"/>
      <c r="EM175" s="183"/>
      <c r="EN175" s="183"/>
      <c r="EO175" s="183"/>
      <c r="EP175" s="183"/>
      <c r="EQ175" s="183"/>
      <c r="ER175" s="183"/>
      <c r="ES175" s="183"/>
      <c r="ET175" s="183"/>
      <c r="EU175" s="183"/>
      <c r="EV175" s="183"/>
      <c r="EW175" s="183"/>
      <c r="EX175" s="183"/>
      <c r="EY175" s="183"/>
      <c r="EZ175" s="183"/>
      <c r="FA175" s="183"/>
      <c r="FB175" s="183"/>
      <c r="FC175" s="183"/>
      <c r="FD175" s="183"/>
      <c r="FE175" s="183"/>
      <c r="FF175" s="183"/>
      <c r="FG175" s="183"/>
      <c r="FH175" s="183"/>
      <c r="FI175" s="183"/>
      <c r="FJ175" s="183"/>
      <c r="FK175" s="183"/>
      <c r="FL175" s="183"/>
      <c r="FM175" s="183"/>
      <c r="FN175" s="183"/>
      <c r="FO175" s="183"/>
      <c r="FP175" s="183"/>
      <c r="FQ175" s="183"/>
      <c r="FR175" s="183"/>
      <c r="FS175" s="183"/>
      <c r="FT175" s="183"/>
      <c r="FU175" s="183"/>
      <c r="FV175" s="183"/>
      <c r="FW175" s="183"/>
      <c r="FX175" s="183"/>
      <c r="FY175" s="183"/>
      <c r="FZ175" s="183"/>
      <c r="GA175" s="183"/>
      <c r="GB175" s="183"/>
      <c r="GC175" s="183"/>
      <c r="GD175" s="183"/>
      <c r="GE175" s="183"/>
      <c r="GF175" s="183"/>
      <c r="GG175" s="183"/>
      <c r="GH175" s="183"/>
      <c r="GI175" s="183"/>
      <c r="GJ175" s="183"/>
      <c r="GK175" s="183"/>
      <c r="GL175" s="183"/>
      <c r="GM175" s="183"/>
      <c r="GN175" s="183"/>
      <c r="GO175" s="183"/>
      <c r="GP175" s="183"/>
      <c r="GQ175" s="183"/>
      <c r="GR175" s="183"/>
      <c r="GS175" s="183"/>
      <c r="GT175" s="183"/>
      <c r="GU175" s="183"/>
      <c r="GV175" s="183"/>
      <c r="GW175" s="183"/>
      <c r="GX175" s="183"/>
      <c r="GY175" s="183"/>
      <c r="GZ175" s="183"/>
      <c r="HA175" s="183"/>
      <c r="HB175" s="183"/>
      <c r="HC175" s="183"/>
      <c r="HD175" s="183"/>
      <c r="HE175" s="183"/>
      <c r="HF175" s="183"/>
      <c r="HG175" s="183"/>
      <c r="HH175" s="183"/>
      <c r="HI175" s="183"/>
      <c r="HJ175" s="183"/>
      <c r="HK175" s="183"/>
      <c r="HL175" s="183"/>
      <c r="HM175" s="183"/>
      <c r="HN175" s="183"/>
      <c r="HO175" s="183"/>
      <c r="HP175" s="183"/>
      <c r="HQ175" s="183"/>
      <c r="HR175" s="183"/>
      <c r="HS175" s="183"/>
      <c r="HT175" s="183"/>
      <c r="HU175" s="183"/>
    </row>
    <row r="176" spans="1:229" s="161" customFormat="1" ht="14.25" customHeight="1" x14ac:dyDescent="0.85">
      <c r="A176" s="158"/>
      <c r="B176" s="182"/>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3"/>
      <c r="BQ176" s="183"/>
      <c r="BR176" s="183"/>
      <c r="BS176" s="183"/>
      <c r="BT176" s="183"/>
      <c r="BU176" s="183"/>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A176" s="183"/>
      <c r="DB176" s="183"/>
      <c r="DC176" s="183"/>
      <c r="DD176" s="183"/>
      <c r="DE176" s="183"/>
      <c r="DF176" s="183"/>
      <c r="DG176" s="183"/>
      <c r="DH176" s="183"/>
      <c r="DI176" s="183"/>
      <c r="DJ176" s="183"/>
      <c r="DK176" s="183"/>
      <c r="DL176" s="183"/>
      <c r="DM176" s="183"/>
      <c r="DN176" s="183"/>
      <c r="DO176" s="183"/>
      <c r="DP176" s="183"/>
      <c r="DQ176" s="183"/>
      <c r="DR176" s="183"/>
      <c r="DS176" s="183"/>
      <c r="DT176" s="183"/>
      <c r="DU176" s="183"/>
      <c r="DV176" s="183"/>
      <c r="DW176" s="183"/>
      <c r="DX176" s="183"/>
      <c r="DY176" s="183"/>
      <c r="DZ176" s="183"/>
      <c r="EA176" s="183"/>
      <c r="EB176" s="183"/>
      <c r="EC176" s="183"/>
      <c r="ED176" s="183"/>
      <c r="EE176" s="183"/>
      <c r="EF176" s="183"/>
      <c r="EG176" s="183"/>
      <c r="EH176" s="183"/>
      <c r="EI176" s="183"/>
      <c r="EJ176" s="183"/>
      <c r="EK176" s="183"/>
      <c r="EL176" s="183"/>
      <c r="EM176" s="183"/>
      <c r="EN176" s="183"/>
      <c r="EO176" s="183"/>
      <c r="EP176" s="183"/>
      <c r="EQ176" s="183"/>
      <c r="ER176" s="183"/>
      <c r="ES176" s="183"/>
      <c r="ET176" s="183"/>
      <c r="EU176" s="183"/>
      <c r="EV176" s="183"/>
      <c r="EW176" s="183"/>
      <c r="EX176" s="183"/>
      <c r="EY176" s="183"/>
      <c r="EZ176" s="183"/>
      <c r="FA176" s="183"/>
      <c r="FB176" s="183"/>
      <c r="FC176" s="183"/>
      <c r="FD176" s="183"/>
      <c r="FE176" s="183"/>
      <c r="FF176" s="183"/>
      <c r="FG176" s="183"/>
      <c r="FH176" s="183"/>
      <c r="FI176" s="183"/>
      <c r="FJ176" s="183"/>
      <c r="FK176" s="183"/>
      <c r="FL176" s="183"/>
      <c r="FM176" s="183"/>
      <c r="FN176" s="183"/>
      <c r="FO176" s="183"/>
      <c r="FP176" s="183"/>
      <c r="FQ176" s="183"/>
      <c r="FR176" s="183"/>
      <c r="FS176" s="183"/>
      <c r="FT176" s="183"/>
      <c r="FU176" s="183"/>
      <c r="FV176" s="183"/>
      <c r="FW176" s="183"/>
      <c r="FX176" s="183"/>
      <c r="FY176" s="183"/>
      <c r="FZ176" s="183"/>
      <c r="GA176" s="183"/>
      <c r="GB176" s="183"/>
      <c r="GC176" s="183"/>
      <c r="GD176" s="183"/>
      <c r="GE176" s="183"/>
      <c r="GF176" s="183"/>
      <c r="GG176" s="183"/>
      <c r="GH176" s="183"/>
      <c r="GI176" s="183"/>
      <c r="GJ176" s="183"/>
      <c r="GK176" s="183"/>
      <c r="GL176" s="183"/>
      <c r="GM176" s="183"/>
      <c r="GN176" s="183"/>
      <c r="GO176" s="183"/>
      <c r="GP176" s="183"/>
      <c r="GQ176" s="183"/>
      <c r="GR176" s="183"/>
      <c r="GS176" s="183"/>
      <c r="GT176" s="183"/>
      <c r="GU176" s="183"/>
      <c r="GV176" s="183"/>
      <c r="GW176" s="183"/>
      <c r="GX176" s="183"/>
      <c r="GY176" s="183"/>
      <c r="GZ176" s="183"/>
      <c r="HA176" s="183"/>
      <c r="HB176" s="183"/>
      <c r="HC176" s="183"/>
      <c r="HD176" s="183"/>
      <c r="HE176" s="183"/>
      <c r="HF176" s="183"/>
      <c r="HG176" s="183"/>
      <c r="HH176" s="183"/>
      <c r="HI176" s="183"/>
      <c r="HJ176" s="183"/>
      <c r="HK176" s="183"/>
      <c r="HL176" s="183"/>
      <c r="HM176" s="183"/>
      <c r="HN176" s="183"/>
      <c r="HO176" s="183"/>
      <c r="HP176" s="183"/>
      <c r="HQ176" s="183"/>
      <c r="HR176" s="183"/>
      <c r="HS176" s="183"/>
      <c r="HT176" s="183"/>
      <c r="HU176" s="183"/>
    </row>
    <row r="177" spans="1:229" s="161" customFormat="1" ht="14.25" customHeight="1" x14ac:dyDescent="0.85">
      <c r="A177" s="158"/>
      <c r="B177" s="182"/>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3"/>
      <c r="BQ177" s="183"/>
      <c r="BR177" s="183"/>
      <c r="BS177" s="183"/>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83"/>
      <c r="DK177" s="183"/>
      <c r="DL177" s="183"/>
      <c r="DM177" s="183"/>
      <c r="DN177" s="183"/>
      <c r="DO177" s="183"/>
      <c r="DP177" s="183"/>
      <c r="DQ177" s="183"/>
      <c r="DR177" s="183"/>
      <c r="DS177" s="183"/>
      <c r="DT177" s="183"/>
      <c r="DU177" s="183"/>
      <c r="DV177" s="183"/>
      <c r="DW177" s="183"/>
      <c r="DX177" s="183"/>
      <c r="DY177" s="183"/>
      <c r="DZ177" s="183"/>
      <c r="EA177" s="183"/>
      <c r="EB177" s="183"/>
      <c r="EC177" s="183"/>
      <c r="ED177" s="183"/>
      <c r="EE177" s="183"/>
      <c r="EF177" s="183"/>
      <c r="EG177" s="183"/>
      <c r="EH177" s="183"/>
      <c r="EI177" s="183"/>
      <c r="EJ177" s="183"/>
      <c r="EK177" s="183"/>
      <c r="EL177" s="183"/>
      <c r="EM177" s="183"/>
      <c r="EN177" s="183"/>
      <c r="EO177" s="183"/>
      <c r="EP177" s="183"/>
      <c r="EQ177" s="183"/>
      <c r="ER177" s="183"/>
      <c r="ES177" s="183"/>
      <c r="ET177" s="183"/>
      <c r="EU177" s="183"/>
      <c r="EV177" s="183"/>
      <c r="EW177" s="183"/>
      <c r="EX177" s="183"/>
      <c r="EY177" s="183"/>
      <c r="EZ177" s="183"/>
      <c r="FA177" s="183"/>
      <c r="FB177" s="183"/>
      <c r="FC177" s="183"/>
      <c r="FD177" s="183"/>
      <c r="FE177" s="183"/>
      <c r="FF177" s="183"/>
      <c r="FG177" s="183"/>
      <c r="FH177" s="183"/>
      <c r="FI177" s="183"/>
      <c r="FJ177" s="183"/>
      <c r="FK177" s="183"/>
      <c r="FL177" s="183"/>
      <c r="FM177" s="183"/>
      <c r="FN177" s="183"/>
      <c r="FO177" s="183"/>
      <c r="FP177" s="183"/>
      <c r="FQ177" s="183"/>
      <c r="FR177" s="183"/>
      <c r="FS177" s="183"/>
      <c r="FT177" s="183"/>
      <c r="FU177" s="183"/>
      <c r="FV177" s="183"/>
      <c r="FW177" s="183"/>
      <c r="FX177" s="183"/>
      <c r="FY177" s="183"/>
      <c r="FZ177" s="183"/>
      <c r="GA177" s="183"/>
      <c r="GB177" s="183"/>
      <c r="GC177" s="183"/>
      <c r="GD177" s="183"/>
      <c r="GE177" s="183"/>
      <c r="GF177" s="183"/>
      <c r="GG177" s="183"/>
      <c r="GH177" s="183"/>
      <c r="GI177" s="183"/>
      <c r="GJ177" s="183"/>
      <c r="GK177" s="183"/>
      <c r="GL177" s="183"/>
      <c r="GM177" s="183"/>
      <c r="GN177" s="183"/>
      <c r="GO177" s="183"/>
      <c r="GP177" s="183"/>
      <c r="GQ177" s="183"/>
      <c r="GR177" s="183"/>
      <c r="GS177" s="183"/>
      <c r="GT177" s="183"/>
      <c r="GU177" s="183"/>
      <c r="GV177" s="183"/>
      <c r="GW177" s="183"/>
      <c r="GX177" s="183"/>
      <c r="GY177" s="183"/>
      <c r="GZ177" s="183"/>
      <c r="HA177" s="183"/>
      <c r="HB177" s="183"/>
      <c r="HC177" s="183"/>
      <c r="HD177" s="183"/>
      <c r="HE177" s="183"/>
      <c r="HF177" s="183"/>
      <c r="HG177" s="183"/>
      <c r="HH177" s="183"/>
      <c r="HI177" s="183"/>
      <c r="HJ177" s="183"/>
      <c r="HK177" s="183"/>
      <c r="HL177" s="183"/>
      <c r="HM177" s="183"/>
      <c r="HN177" s="183"/>
      <c r="HO177" s="183"/>
      <c r="HP177" s="183"/>
      <c r="HQ177" s="183"/>
      <c r="HR177" s="183"/>
      <c r="HS177" s="183"/>
      <c r="HT177" s="183"/>
      <c r="HU177" s="183"/>
    </row>
    <row r="178" spans="1:229" s="161" customFormat="1" ht="14.25" customHeight="1" x14ac:dyDescent="0.85">
      <c r="A178" s="158"/>
      <c r="B178" s="182"/>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3"/>
      <c r="BQ178" s="183"/>
      <c r="BR178" s="183"/>
      <c r="BS178" s="183"/>
      <c r="BT178" s="183"/>
      <c r="BU178" s="183"/>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A178" s="183"/>
      <c r="DB178" s="183"/>
      <c r="DC178" s="183"/>
      <c r="DD178" s="183"/>
      <c r="DE178" s="183"/>
      <c r="DF178" s="183"/>
      <c r="DG178" s="183"/>
      <c r="DH178" s="183"/>
      <c r="DI178" s="183"/>
      <c r="DJ178" s="183"/>
      <c r="DK178" s="183"/>
      <c r="DL178" s="183"/>
      <c r="DM178" s="183"/>
      <c r="DN178" s="183"/>
      <c r="DO178" s="183"/>
      <c r="DP178" s="183"/>
      <c r="DQ178" s="183"/>
      <c r="DR178" s="183"/>
      <c r="DS178" s="183"/>
      <c r="DT178" s="183"/>
      <c r="DU178" s="183"/>
      <c r="DV178" s="183"/>
      <c r="DW178" s="183"/>
      <c r="DX178" s="183"/>
      <c r="DY178" s="183"/>
      <c r="DZ178" s="183"/>
      <c r="EA178" s="183"/>
      <c r="EB178" s="183"/>
      <c r="EC178" s="183"/>
      <c r="ED178" s="183"/>
      <c r="EE178" s="183"/>
      <c r="EF178" s="183"/>
      <c r="EG178" s="183"/>
      <c r="EH178" s="183"/>
      <c r="EI178" s="183"/>
      <c r="EJ178" s="183"/>
      <c r="EK178" s="183"/>
      <c r="EL178" s="183"/>
      <c r="EM178" s="183"/>
      <c r="EN178" s="183"/>
      <c r="EO178" s="183"/>
      <c r="EP178" s="183"/>
      <c r="EQ178" s="183"/>
      <c r="ER178" s="183"/>
      <c r="ES178" s="183"/>
      <c r="ET178" s="183"/>
      <c r="EU178" s="183"/>
      <c r="EV178" s="183"/>
      <c r="EW178" s="183"/>
      <c r="EX178" s="183"/>
      <c r="EY178" s="183"/>
      <c r="EZ178" s="183"/>
      <c r="FA178" s="183"/>
      <c r="FB178" s="183"/>
      <c r="FC178" s="183"/>
      <c r="FD178" s="183"/>
      <c r="FE178" s="183"/>
      <c r="FF178" s="183"/>
      <c r="FG178" s="183"/>
      <c r="FH178" s="183"/>
      <c r="FI178" s="183"/>
      <c r="FJ178" s="183"/>
      <c r="FK178" s="183"/>
      <c r="FL178" s="183"/>
      <c r="FM178" s="183"/>
      <c r="FN178" s="183"/>
      <c r="FO178" s="183"/>
      <c r="FP178" s="183"/>
      <c r="FQ178" s="183"/>
      <c r="FR178" s="183"/>
      <c r="FS178" s="183"/>
      <c r="FT178" s="183"/>
      <c r="FU178" s="183"/>
      <c r="FV178" s="183"/>
      <c r="FW178" s="183"/>
      <c r="FX178" s="183"/>
      <c r="FY178" s="183"/>
      <c r="FZ178" s="183"/>
      <c r="GA178" s="183"/>
      <c r="GB178" s="183"/>
      <c r="GC178" s="183"/>
      <c r="GD178" s="183"/>
      <c r="GE178" s="183"/>
      <c r="GF178" s="183"/>
      <c r="GG178" s="183"/>
      <c r="GH178" s="183"/>
      <c r="GI178" s="183"/>
      <c r="GJ178" s="183"/>
      <c r="GK178" s="183"/>
      <c r="GL178" s="183"/>
      <c r="GM178" s="183"/>
      <c r="GN178" s="183"/>
      <c r="GO178" s="183"/>
      <c r="GP178" s="183"/>
      <c r="GQ178" s="183"/>
      <c r="GR178" s="183"/>
      <c r="GS178" s="183"/>
      <c r="GT178" s="183"/>
      <c r="GU178" s="183"/>
      <c r="GV178" s="183"/>
      <c r="GW178" s="183"/>
      <c r="GX178" s="183"/>
      <c r="GY178" s="183"/>
      <c r="GZ178" s="183"/>
      <c r="HA178" s="183"/>
      <c r="HB178" s="183"/>
      <c r="HC178" s="183"/>
      <c r="HD178" s="183"/>
      <c r="HE178" s="183"/>
      <c r="HF178" s="183"/>
      <c r="HG178" s="183"/>
      <c r="HH178" s="183"/>
      <c r="HI178" s="183"/>
      <c r="HJ178" s="183"/>
      <c r="HK178" s="183"/>
      <c r="HL178" s="183"/>
      <c r="HM178" s="183"/>
      <c r="HN178" s="183"/>
      <c r="HO178" s="183"/>
      <c r="HP178" s="183"/>
      <c r="HQ178" s="183"/>
      <c r="HR178" s="183"/>
      <c r="HS178" s="183"/>
      <c r="HT178" s="183"/>
      <c r="HU178" s="183"/>
    </row>
    <row r="179" spans="1:229" s="161" customFormat="1" ht="14.25" customHeight="1" x14ac:dyDescent="0.85">
      <c r="A179" s="158"/>
      <c r="B179" s="182"/>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3"/>
      <c r="AU179" s="183"/>
      <c r="AV179" s="183"/>
      <c r="AW179" s="183"/>
      <c r="AX179" s="183"/>
      <c r="AY179" s="183"/>
      <c r="AZ179" s="183"/>
      <c r="BA179" s="183"/>
      <c r="BB179" s="183"/>
      <c r="BC179" s="183"/>
      <c r="BD179" s="183"/>
      <c r="BE179" s="183"/>
      <c r="BF179" s="183"/>
      <c r="BG179" s="183"/>
      <c r="BH179" s="183"/>
      <c r="BI179" s="183"/>
      <c r="BJ179" s="183"/>
      <c r="BK179" s="183"/>
      <c r="BL179" s="183"/>
      <c r="BM179" s="183"/>
      <c r="BN179" s="183"/>
      <c r="BO179" s="183"/>
      <c r="BP179" s="183"/>
      <c r="BQ179" s="183"/>
      <c r="BR179" s="183"/>
      <c r="BS179" s="183"/>
      <c r="BT179" s="183"/>
      <c r="BU179" s="183"/>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A179" s="183"/>
      <c r="DB179" s="183"/>
      <c r="DC179" s="183"/>
      <c r="DD179" s="183"/>
      <c r="DE179" s="183"/>
      <c r="DF179" s="183"/>
      <c r="DG179" s="183"/>
      <c r="DH179" s="183"/>
      <c r="DI179" s="183"/>
      <c r="DJ179" s="183"/>
      <c r="DK179" s="183"/>
      <c r="DL179" s="183"/>
      <c r="DM179" s="183"/>
      <c r="DN179" s="183"/>
      <c r="DO179" s="183"/>
      <c r="DP179" s="183"/>
      <c r="DQ179" s="183"/>
      <c r="DR179" s="183"/>
      <c r="DS179" s="183"/>
      <c r="DT179" s="183"/>
      <c r="DU179" s="183"/>
      <c r="DV179" s="183"/>
      <c r="DW179" s="183"/>
      <c r="DX179" s="183"/>
      <c r="DY179" s="183"/>
      <c r="DZ179" s="183"/>
      <c r="EA179" s="183"/>
      <c r="EB179" s="183"/>
      <c r="EC179" s="183"/>
      <c r="ED179" s="183"/>
      <c r="EE179" s="183"/>
      <c r="EF179" s="183"/>
      <c r="EG179" s="183"/>
      <c r="EH179" s="183"/>
      <c r="EI179" s="183"/>
      <c r="EJ179" s="183"/>
      <c r="EK179" s="183"/>
      <c r="EL179" s="183"/>
      <c r="EM179" s="183"/>
      <c r="EN179" s="183"/>
      <c r="EO179" s="183"/>
      <c r="EP179" s="183"/>
      <c r="EQ179" s="183"/>
      <c r="ER179" s="183"/>
      <c r="ES179" s="183"/>
      <c r="ET179" s="183"/>
      <c r="EU179" s="183"/>
      <c r="EV179" s="183"/>
      <c r="EW179" s="183"/>
      <c r="EX179" s="183"/>
      <c r="EY179" s="183"/>
      <c r="EZ179" s="183"/>
      <c r="FA179" s="183"/>
      <c r="FB179" s="183"/>
      <c r="FC179" s="183"/>
      <c r="FD179" s="183"/>
      <c r="FE179" s="183"/>
      <c r="FF179" s="183"/>
      <c r="FG179" s="183"/>
      <c r="FH179" s="183"/>
      <c r="FI179" s="183"/>
      <c r="FJ179" s="183"/>
      <c r="FK179" s="183"/>
      <c r="FL179" s="183"/>
      <c r="FM179" s="183"/>
      <c r="FN179" s="183"/>
      <c r="FO179" s="183"/>
      <c r="FP179" s="183"/>
      <c r="FQ179" s="183"/>
      <c r="FR179" s="183"/>
      <c r="FS179" s="183"/>
      <c r="FT179" s="183"/>
      <c r="FU179" s="183"/>
      <c r="FV179" s="183"/>
      <c r="FW179" s="183"/>
      <c r="FX179" s="183"/>
      <c r="FY179" s="183"/>
      <c r="FZ179" s="183"/>
      <c r="GA179" s="183"/>
      <c r="GB179" s="183"/>
      <c r="GC179" s="183"/>
      <c r="GD179" s="183"/>
      <c r="GE179" s="183"/>
      <c r="GF179" s="183"/>
      <c r="GG179" s="183"/>
      <c r="GH179" s="183"/>
      <c r="GI179" s="183"/>
      <c r="GJ179" s="183"/>
      <c r="GK179" s="183"/>
      <c r="GL179" s="183"/>
      <c r="GM179" s="183"/>
      <c r="GN179" s="183"/>
      <c r="GO179" s="183"/>
      <c r="GP179" s="183"/>
      <c r="GQ179" s="183"/>
      <c r="GR179" s="183"/>
      <c r="GS179" s="183"/>
      <c r="GT179" s="183"/>
      <c r="GU179" s="183"/>
      <c r="GV179" s="183"/>
      <c r="GW179" s="183"/>
      <c r="GX179" s="183"/>
      <c r="GY179" s="183"/>
      <c r="GZ179" s="183"/>
      <c r="HA179" s="183"/>
      <c r="HB179" s="183"/>
      <c r="HC179" s="183"/>
      <c r="HD179" s="183"/>
      <c r="HE179" s="183"/>
      <c r="HF179" s="183"/>
      <c r="HG179" s="183"/>
      <c r="HH179" s="183"/>
      <c r="HI179" s="183"/>
      <c r="HJ179" s="183"/>
      <c r="HK179" s="183"/>
      <c r="HL179" s="183"/>
      <c r="HM179" s="183"/>
      <c r="HN179" s="183"/>
      <c r="HO179" s="183"/>
      <c r="HP179" s="183"/>
      <c r="HQ179" s="183"/>
      <c r="HR179" s="183"/>
      <c r="HS179" s="183"/>
      <c r="HT179" s="183"/>
      <c r="HU179" s="183"/>
    </row>
    <row r="180" spans="1:229" s="161" customFormat="1" ht="14.25" customHeight="1" x14ac:dyDescent="0.85">
      <c r="A180" s="158"/>
      <c r="B180" s="182"/>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3"/>
      <c r="BQ180" s="183"/>
      <c r="BR180" s="183"/>
      <c r="BS180" s="183"/>
      <c r="BT180" s="183"/>
      <c r="BU180" s="183"/>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A180" s="183"/>
      <c r="DB180" s="183"/>
      <c r="DC180" s="183"/>
      <c r="DD180" s="183"/>
      <c r="DE180" s="183"/>
      <c r="DF180" s="183"/>
      <c r="DG180" s="183"/>
      <c r="DH180" s="183"/>
      <c r="DI180" s="183"/>
      <c r="DJ180" s="183"/>
      <c r="DK180" s="183"/>
      <c r="DL180" s="183"/>
      <c r="DM180" s="183"/>
      <c r="DN180" s="183"/>
      <c r="DO180" s="183"/>
      <c r="DP180" s="183"/>
      <c r="DQ180" s="183"/>
      <c r="DR180" s="183"/>
      <c r="DS180" s="183"/>
      <c r="DT180" s="183"/>
      <c r="DU180" s="183"/>
      <c r="DV180" s="183"/>
      <c r="DW180" s="183"/>
      <c r="DX180" s="183"/>
      <c r="DY180" s="183"/>
      <c r="DZ180" s="183"/>
      <c r="EA180" s="183"/>
      <c r="EB180" s="183"/>
      <c r="EC180" s="183"/>
      <c r="ED180" s="183"/>
      <c r="EE180" s="183"/>
      <c r="EF180" s="183"/>
      <c r="EG180" s="183"/>
      <c r="EH180" s="183"/>
      <c r="EI180" s="183"/>
      <c r="EJ180" s="183"/>
      <c r="EK180" s="183"/>
      <c r="EL180" s="183"/>
      <c r="EM180" s="183"/>
      <c r="EN180" s="183"/>
      <c r="EO180" s="183"/>
      <c r="EP180" s="183"/>
      <c r="EQ180" s="183"/>
      <c r="ER180" s="183"/>
      <c r="ES180" s="183"/>
      <c r="ET180" s="183"/>
      <c r="EU180" s="183"/>
      <c r="EV180" s="183"/>
      <c r="EW180" s="183"/>
      <c r="EX180" s="183"/>
      <c r="EY180" s="183"/>
      <c r="EZ180" s="183"/>
      <c r="FA180" s="183"/>
      <c r="FB180" s="183"/>
      <c r="FC180" s="183"/>
      <c r="FD180" s="183"/>
      <c r="FE180" s="183"/>
      <c r="FF180" s="183"/>
      <c r="FG180" s="183"/>
      <c r="FH180" s="183"/>
      <c r="FI180" s="183"/>
      <c r="FJ180" s="183"/>
      <c r="FK180" s="183"/>
      <c r="FL180" s="183"/>
      <c r="FM180" s="183"/>
      <c r="FN180" s="183"/>
      <c r="FO180" s="183"/>
      <c r="FP180" s="183"/>
      <c r="FQ180" s="183"/>
      <c r="FR180" s="183"/>
      <c r="FS180" s="183"/>
      <c r="FT180" s="183"/>
      <c r="FU180" s="183"/>
      <c r="FV180" s="183"/>
      <c r="FW180" s="183"/>
      <c r="FX180" s="183"/>
      <c r="FY180" s="183"/>
      <c r="FZ180" s="183"/>
      <c r="GA180" s="183"/>
      <c r="GB180" s="183"/>
      <c r="GC180" s="183"/>
      <c r="GD180" s="183"/>
      <c r="GE180" s="183"/>
      <c r="GF180" s="183"/>
      <c r="GG180" s="183"/>
      <c r="GH180" s="183"/>
      <c r="GI180" s="183"/>
      <c r="GJ180" s="183"/>
      <c r="GK180" s="183"/>
      <c r="GL180" s="183"/>
      <c r="GM180" s="183"/>
      <c r="GN180" s="183"/>
      <c r="GO180" s="183"/>
      <c r="GP180" s="183"/>
      <c r="GQ180" s="183"/>
      <c r="GR180" s="183"/>
      <c r="GS180" s="183"/>
      <c r="GT180" s="183"/>
      <c r="GU180" s="183"/>
      <c r="GV180" s="183"/>
      <c r="GW180" s="183"/>
      <c r="GX180" s="183"/>
      <c r="GY180" s="183"/>
      <c r="GZ180" s="183"/>
      <c r="HA180" s="183"/>
      <c r="HB180" s="183"/>
      <c r="HC180" s="183"/>
      <c r="HD180" s="183"/>
      <c r="HE180" s="183"/>
      <c r="HF180" s="183"/>
      <c r="HG180" s="183"/>
      <c r="HH180" s="183"/>
      <c r="HI180" s="183"/>
      <c r="HJ180" s="183"/>
      <c r="HK180" s="183"/>
      <c r="HL180" s="183"/>
      <c r="HM180" s="183"/>
      <c r="HN180" s="183"/>
      <c r="HO180" s="183"/>
      <c r="HP180" s="183"/>
      <c r="HQ180" s="183"/>
      <c r="HR180" s="183"/>
      <c r="HS180" s="183"/>
      <c r="HT180" s="183"/>
      <c r="HU180" s="183"/>
    </row>
    <row r="181" spans="1:229" s="161" customFormat="1" ht="14.25" customHeight="1" x14ac:dyDescent="0.85">
      <c r="A181" s="158"/>
      <c r="B181" s="182"/>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183"/>
      <c r="AX181" s="183"/>
      <c r="AY181" s="183"/>
      <c r="AZ181" s="183"/>
      <c r="BA181" s="183"/>
      <c r="BB181" s="183"/>
      <c r="BC181" s="183"/>
      <c r="BD181" s="183"/>
      <c r="BE181" s="183"/>
      <c r="BF181" s="183"/>
      <c r="BG181" s="183"/>
      <c r="BH181" s="183"/>
      <c r="BI181" s="183"/>
      <c r="BJ181" s="183"/>
      <c r="BK181" s="183"/>
      <c r="BL181" s="183"/>
      <c r="BM181" s="183"/>
      <c r="BN181" s="183"/>
      <c r="BO181" s="183"/>
      <c r="BP181" s="183"/>
      <c r="BQ181" s="183"/>
      <c r="BR181" s="183"/>
      <c r="BS181" s="183"/>
      <c r="BT181" s="183"/>
      <c r="BU181" s="183"/>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A181" s="183"/>
      <c r="DB181" s="183"/>
      <c r="DC181" s="183"/>
      <c r="DD181" s="183"/>
      <c r="DE181" s="183"/>
      <c r="DF181" s="183"/>
      <c r="DG181" s="183"/>
      <c r="DH181" s="183"/>
      <c r="DI181" s="183"/>
      <c r="DJ181" s="183"/>
      <c r="DK181" s="183"/>
      <c r="DL181" s="183"/>
      <c r="DM181" s="183"/>
      <c r="DN181" s="183"/>
      <c r="DO181" s="183"/>
      <c r="DP181" s="183"/>
      <c r="DQ181" s="183"/>
      <c r="DR181" s="183"/>
      <c r="DS181" s="183"/>
      <c r="DT181" s="183"/>
      <c r="DU181" s="183"/>
      <c r="DV181" s="183"/>
      <c r="DW181" s="183"/>
      <c r="DX181" s="183"/>
      <c r="DY181" s="183"/>
      <c r="DZ181" s="183"/>
      <c r="EA181" s="183"/>
      <c r="EB181" s="183"/>
      <c r="EC181" s="183"/>
      <c r="ED181" s="183"/>
      <c r="EE181" s="183"/>
      <c r="EF181" s="183"/>
      <c r="EG181" s="183"/>
      <c r="EH181" s="183"/>
      <c r="EI181" s="183"/>
      <c r="EJ181" s="183"/>
      <c r="EK181" s="183"/>
      <c r="EL181" s="183"/>
      <c r="EM181" s="183"/>
      <c r="EN181" s="183"/>
      <c r="EO181" s="183"/>
      <c r="EP181" s="183"/>
      <c r="EQ181" s="183"/>
      <c r="ER181" s="183"/>
      <c r="ES181" s="183"/>
      <c r="ET181" s="183"/>
      <c r="EU181" s="183"/>
      <c r="EV181" s="183"/>
      <c r="EW181" s="183"/>
      <c r="EX181" s="183"/>
      <c r="EY181" s="183"/>
      <c r="EZ181" s="183"/>
      <c r="FA181" s="183"/>
      <c r="FB181" s="183"/>
      <c r="FC181" s="183"/>
      <c r="FD181" s="183"/>
      <c r="FE181" s="183"/>
      <c r="FF181" s="183"/>
      <c r="FG181" s="183"/>
      <c r="FH181" s="183"/>
      <c r="FI181" s="183"/>
      <c r="FJ181" s="183"/>
      <c r="FK181" s="183"/>
      <c r="FL181" s="183"/>
      <c r="FM181" s="183"/>
      <c r="FN181" s="183"/>
      <c r="FO181" s="183"/>
      <c r="FP181" s="183"/>
      <c r="FQ181" s="183"/>
      <c r="FR181" s="183"/>
      <c r="FS181" s="183"/>
      <c r="FT181" s="183"/>
      <c r="FU181" s="183"/>
      <c r="FV181" s="183"/>
      <c r="FW181" s="183"/>
      <c r="FX181" s="183"/>
      <c r="FY181" s="183"/>
      <c r="FZ181" s="183"/>
      <c r="GA181" s="183"/>
      <c r="GB181" s="183"/>
      <c r="GC181" s="183"/>
      <c r="GD181" s="183"/>
      <c r="GE181" s="183"/>
      <c r="GF181" s="183"/>
      <c r="GG181" s="183"/>
      <c r="GH181" s="183"/>
      <c r="GI181" s="183"/>
      <c r="GJ181" s="183"/>
      <c r="GK181" s="183"/>
      <c r="GL181" s="183"/>
      <c r="GM181" s="183"/>
      <c r="GN181" s="183"/>
      <c r="GO181" s="183"/>
      <c r="GP181" s="183"/>
      <c r="GQ181" s="183"/>
      <c r="GR181" s="183"/>
      <c r="GS181" s="183"/>
      <c r="GT181" s="183"/>
      <c r="GU181" s="183"/>
      <c r="GV181" s="183"/>
      <c r="GW181" s="183"/>
      <c r="GX181" s="183"/>
      <c r="GY181" s="183"/>
      <c r="GZ181" s="183"/>
      <c r="HA181" s="183"/>
      <c r="HB181" s="183"/>
      <c r="HC181" s="183"/>
      <c r="HD181" s="183"/>
      <c r="HE181" s="183"/>
      <c r="HF181" s="183"/>
      <c r="HG181" s="183"/>
      <c r="HH181" s="183"/>
      <c r="HI181" s="183"/>
      <c r="HJ181" s="183"/>
      <c r="HK181" s="183"/>
      <c r="HL181" s="183"/>
      <c r="HM181" s="183"/>
      <c r="HN181" s="183"/>
      <c r="HO181" s="183"/>
      <c r="HP181" s="183"/>
      <c r="HQ181" s="183"/>
      <c r="HR181" s="183"/>
      <c r="HS181" s="183"/>
      <c r="HT181" s="183"/>
      <c r="HU181" s="183"/>
    </row>
    <row r="182" spans="1:229" s="161" customFormat="1" ht="14.25" customHeight="1" x14ac:dyDescent="0.85">
      <c r="A182" s="158"/>
      <c r="B182" s="182"/>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c r="BR182" s="183"/>
      <c r="BS182" s="183"/>
      <c r="BT182" s="183"/>
      <c r="BU182" s="183"/>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A182" s="183"/>
      <c r="DB182" s="183"/>
      <c r="DC182" s="183"/>
      <c r="DD182" s="183"/>
      <c r="DE182" s="183"/>
      <c r="DF182" s="183"/>
      <c r="DG182" s="183"/>
      <c r="DH182" s="183"/>
      <c r="DI182" s="183"/>
      <c r="DJ182" s="183"/>
      <c r="DK182" s="183"/>
      <c r="DL182" s="183"/>
      <c r="DM182" s="183"/>
      <c r="DN182" s="183"/>
      <c r="DO182" s="183"/>
      <c r="DP182" s="183"/>
      <c r="DQ182" s="183"/>
      <c r="DR182" s="183"/>
      <c r="DS182" s="183"/>
      <c r="DT182" s="183"/>
      <c r="DU182" s="183"/>
      <c r="DV182" s="183"/>
      <c r="DW182" s="183"/>
      <c r="DX182" s="183"/>
      <c r="DY182" s="183"/>
      <c r="DZ182" s="183"/>
      <c r="EA182" s="183"/>
      <c r="EB182" s="183"/>
      <c r="EC182" s="183"/>
      <c r="ED182" s="183"/>
      <c r="EE182" s="183"/>
      <c r="EF182" s="183"/>
      <c r="EG182" s="183"/>
      <c r="EH182" s="183"/>
      <c r="EI182" s="183"/>
      <c r="EJ182" s="183"/>
      <c r="EK182" s="183"/>
      <c r="EL182" s="183"/>
      <c r="EM182" s="183"/>
      <c r="EN182" s="183"/>
      <c r="EO182" s="183"/>
      <c r="EP182" s="183"/>
      <c r="EQ182" s="183"/>
      <c r="ER182" s="183"/>
      <c r="ES182" s="183"/>
      <c r="ET182" s="183"/>
      <c r="EU182" s="183"/>
      <c r="EV182" s="183"/>
      <c r="EW182" s="183"/>
      <c r="EX182" s="183"/>
      <c r="EY182" s="183"/>
      <c r="EZ182" s="183"/>
      <c r="FA182" s="183"/>
      <c r="FB182" s="183"/>
      <c r="FC182" s="183"/>
      <c r="FD182" s="183"/>
      <c r="FE182" s="183"/>
      <c r="FF182" s="183"/>
      <c r="FG182" s="183"/>
      <c r="FH182" s="183"/>
      <c r="FI182" s="183"/>
      <c r="FJ182" s="183"/>
      <c r="FK182" s="183"/>
      <c r="FL182" s="183"/>
      <c r="FM182" s="183"/>
      <c r="FN182" s="183"/>
      <c r="FO182" s="183"/>
      <c r="FP182" s="183"/>
      <c r="FQ182" s="183"/>
      <c r="FR182" s="183"/>
      <c r="FS182" s="183"/>
      <c r="FT182" s="183"/>
      <c r="FU182" s="183"/>
      <c r="FV182" s="183"/>
      <c r="FW182" s="183"/>
      <c r="FX182" s="183"/>
      <c r="FY182" s="183"/>
      <c r="FZ182" s="183"/>
      <c r="GA182" s="183"/>
      <c r="GB182" s="183"/>
      <c r="GC182" s="183"/>
      <c r="GD182" s="183"/>
      <c r="GE182" s="183"/>
      <c r="GF182" s="183"/>
      <c r="GG182" s="183"/>
      <c r="GH182" s="183"/>
      <c r="GI182" s="183"/>
      <c r="GJ182" s="183"/>
      <c r="GK182" s="183"/>
      <c r="GL182" s="183"/>
      <c r="GM182" s="183"/>
      <c r="GN182" s="183"/>
      <c r="GO182" s="183"/>
      <c r="GP182" s="183"/>
      <c r="GQ182" s="183"/>
      <c r="GR182" s="183"/>
      <c r="GS182" s="183"/>
      <c r="GT182" s="183"/>
      <c r="GU182" s="183"/>
      <c r="GV182" s="183"/>
      <c r="GW182" s="183"/>
      <c r="GX182" s="183"/>
      <c r="GY182" s="183"/>
      <c r="GZ182" s="183"/>
      <c r="HA182" s="183"/>
      <c r="HB182" s="183"/>
      <c r="HC182" s="183"/>
      <c r="HD182" s="183"/>
      <c r="HE182" s="183"/>
      <c r="HF182" s="183"/>
      <c r="HG182" s="183"/>
      <c r="HH182" s="183"/>
      <c r="HI182" s="183"/>
      <c r="HJ182" s="183"/>
      <c r="HK182" s="183"/>
      <c r="HL182" s="183"/>
      <c r="HM182" s="183"/>
      <c r="HN182" s="183"/>
      <c r="HO182" s="183"/>
      <c r="HP182" s="183"/>
      <c r="HQ182" s="183"/>
      <c r="HR182" s="183"/>
      <c r="HS182" s="183"/>
      <c r="HT182" s="183"/>
      <c r="HU182" s="183"/>
    </row>
    <row r="183" spans="1:229" s="161" customFormat="1" ht="14.25" customHeight="1" x14ac:dyDescent="0.85">
      <c r="A183" s="158"/>
      <c r="B183" s="182"/>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183"/>
      <c r="AX183" s="183"/>
      <c r="AY183" s="183"/>
      <c r="AZ183" s="183"/>
      <c r="BA183" s="183"/>
      <c r="BB183" s="183"/>
      <c r="BC183" s="183"/>
      <c r="BD183" s="183"/>
      <c r="BE183" s="183"/>
      <c r="BF183" s="183"/>
      <c r="BG183" s="183"/>
      <c r="BH183" s="183"/>
      <c r="BI183" s="183"/>
      <c r="BJ183" s="183"/>
      <c r="BK183" s="183"/>
      <c r="BL183" s="183"/>
      <c r="BM183" s="183"/>
      <c r="BN183" s="183"/>
      <c r="BO183" s="183"/>
      <c r="BP183" s="183"/>
      <c r="BQ183" s="183"/>
      <c r="BR183" s="183"/>
      <c r="BS183" s="183"/>
      <c r="BT183" s="183"/>
      <c r="BU183" s="183"/>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A183" s="183"/>
      <c r="DB183" s="183"/>
      <c r="DC183" s="183"/>
      <c r="DD183" s="183"/>
      <c r="DE183" s="183"/>
      <c r="DF183" s="183"/>
      <c r="DG183" s="183"/>
      <c r="DH183" s="183"/>
      <c r="DI183" s="183"/>
      <c r="DJ183" s="183"/>
      <c r="DK183" s="183"/>
      <c r="DL183" s="183"/>
      <c r="DM183" s="183"/>
      <c r="DN183" s="183"/>
      <c r="DO183" s="183"/>
      <c r="DP183" s="183"/>
      <c r="DQ183" s="183"/>
      <c r="DR183" s="183"/>
      <c r="DS183" s="183"/>
      <c r="DT183" s="183"/>
      <c r="DU183" s="183"/>
      <c r="DV183" s="183"/>
      <c r="DW183" s="183"/>
      <c r="DX183" s="183"/>
      <c r="DY183" s="183"/>
      <c r="DZ183" s="183"/>
      <c r="EA183" s="183"/>
      <c r="EB183" s="183"/>
      <c r="EC183" s="183"/>
      <c r="ED183" s="183"/>
      <c r="EE183" s="183"/>
      <c r="EF183" s="183"/>
      <c r="EG183" s="183"/>
      <c r="EH183" s="183"/>
      <c r="EI183" s="183"/>
      <c r="EJ183" s="183"/>
      <c r="EK183" s="183"/>
      <c r="EL183" s="183"/>
      <c r="EM183" s="183"/>
      <c r="EN183" s="183"/>
      <c r="EO183" s="183"/>
      <c r="EP183" s="183"/>
      <c r="EQ183" s="183"/>
      <c r="ER183" s="183"/>
      <c r="ES183" s="183"/>
      <c r="ET183" s="183"/>
      <c r="EU183" s="183"/>
      <c r="EV183" s="183"/>
      <c r="EW183" s="183"/>
      <c r="EX183" s="183"/>
      <c r="EY183" s="183"/>
      <c r="EZ183" s="183"/>
      <c r="FA183" s="183"/>
      <c r="FB183" s="183"/>
      <c r="FC183" s="183"/>
      <c r="FD183" s="183"/>
      <c r="FE183" s="183"/>
      <c r="FF183" s="183"/>
      <c r="FG183" s="183"/>
      <c r="FH183" s="183"/>
      <c r="FI183" s="183"/>
      <c r="FJ183" s="183"/>
      <c r="FK183" s="183"/>
      <c r="FL183" s="183"/>
      <c r="FM183" s="183"/>
      <c r="FN183" s="183"/>
      <c r="FO183" s="183"/>
      <c r="FP183" s="183"/>
      <c r="FQ183" s="183"/>
      <c r="FR183" s="183"/>
      <c r="FS183" s="183"/>
      <c r="FT183" s="183"/>
      <c r="FU183" s="183"/>
      <c r="FV183" s="183"/>
      <c r="FW183" s="183"/>
      <c r="FX183" s="183"/>
      <c r="FY183" s="183"/>
      <c r="FZ183" s="183"/>
      <c r="GA183" s="183"/>
      <c r="GB183" s="183"/>
      <c r="GC183" s="183"/>
      <c r="GD183" s="183"/>
      <c r="GE183" s="183"/>
      <c r="GF183" s="183"/>
      <c r="GG183" s="183"/>
      <c r="GH183" s="183"/>
      <c r="GI183" s="183"/>
      <c r="GJ183" s="183"/>
      <c r="GK183" s="183"/>
      <c r="GL183" s="183"/>
      <c r="GM183" s="183"/>
      <c r="GN183" s="183"/>
      <c r="GO183" s="183"/>
      <c r="GP183" s="183"/>
      <c r="GQ183" s="183"/>
      <c r="GR183" s="183"/>
      <c r="GS183" s="183"/>
      <c r="GT183" s="183"/>
      <c r="GU183" s="183"/>
      <c r="GV183" s="183"/>
      <c r="GW183" s="183"/>
      <c r="GX183" s="183"/>
      <c r="GY183" s="183"/>
      <c r="GZ183" s="183"/>
      <c r="HA183" s="183"/>
      <c r="HB183" s="183"/>
      <c r="HC183" s="183"/>
      <c r="HD183" s="183"/>
      <c r="HE183" s="183"/>
      <c r="HF183" s="183"/>
      <c r="HG183" s="183"/>
      <c r="HH183" s="183"/>
      <c r="HI183" s="183"/>
      <c r="HJ183" s="183"/>
      <c r="HK183" s="183"/>
      <c r="HL183" s="183"/>
      <c r="HM183" s="183"/>
      <c r="HN183" s="183"/>
      <c r="HO183" s="183"/>
      <c r="HP183" s="183"/>
      <c r="HQ183" s="183"/>
      <c r="HR183" s="183"/>
      <c r="HS183" s="183"/>
      <c r="HT183" s="183"/>
      <c r="HU183" s="183"/>
    </row>
    <row r="184" spans="1:229" s="161" customFormat="1" ht="14.25" customHeight="1" x14ac:dyDescent="0.85">
      <c r="A184" s="158"/>
      <c r="B184" s="182"/>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183"/>
      <c r="DL184" s="183"/>
      <c r="DM184" s="183"/>
      <c r="DN184" s="183"/>
      <c r="DO184" s="183"/>
      <c r="DP184" s="183"/>
      <c r="DQ184" s="183"/>
      <c r="DR184" s="183"/>
      <c r="DS184" s="183"/>
      <c r="DT184" s="183"/>
      <c r="DU184" s="183"/>
      <c r="DV184" s="183"/>
      <c r="DW184" s="183"/>
      <c r="DX184" s="183"/>
      <c r="DY184" s="183"/>
      <c r="DZ184" s="183"/>
      <c r="EA184" s="183"/>
      <c r="EB184" s="183"/>
      <c r="EC184" s="183"/>
      <c r="ED184" s="183"/>
      <c r="EE184" s="183"/>
      <c r="EF184" s="183"/>
      <c r="EG184" s="183"/>
      <c r="EH184" s="183"/>
      <c r="EI184" s="183"/>
      <c r="EJ184" s="183"/>
      <c r="EK184" s="183"/>
      <c r="EL184" s="183"/>
      <c r="EM184" s="183"/>
      <c r="EN184" s="183"/>
      <c r="EO184" s="183"/>
      <c r="EP184" s="183"/>
      <c r="EQ184" s="183"/>
      <c r="ER184" s="183"/>
      <c r="ES184" s="183"/>
      <c r="ET184" s="183"/>
      <c r="EU184" s="183"/>
      <c r="EV184" s="183"/>
      <c r="EW184" s="183"/>
      <c r="EX184" s="183"/>
      <c r="EY184" s="183"/>
      <c r="EZ184" s="183"/>
      <c r="FA184" s="183"/>
      <c r="FB184" s="183"/>
      <c r="FC184" s="183"/>
      <c r="FD184" s="183"/>
      <c r="FE184" s="183"/>
      <c r="FF184" s="183"/>
      <c r="FG184" s="183"/>
      <c r="FH184" s="183"/>
      <c r="FI184" s="183"/>
      <c r="FJ184" s="183"/>
      <c r="FK184" s="183"/>
      <c r="FL184" s="183"/>
      <c r="FM184" s="183"/>
      <c r="FN184" s="183"/>
      <c r="FO184" s="183"/>
      <c r="FP184" s="183"/>
      <c r="FQ184" s="183"/>
      <c r="FR184" s="183"/>
      <c r="FS184" s="183"/>
      <c r="FT184" s="183"/>
      <c r="FU184" s="183"/>
      <c r="FV184" s="183"/>
      <c r="FW184" s="183"/>
      <c r="FX184" s="183"/>
      <c r="FY184" s="183"/>
      <c r="FZ184" s="183"/>
      <c r="GA184" s="183"/>
      <c r="GB184" s="183"/>
      <c r="GC184" s="183"/>
      <c r="GD184" s="183"/>
      <c r="GE184" s="183"/>
      <c r="GF184" s="183"/>
      <c r="GG184" s="183"/>
      <c r="GH184" s="183"/>
      <c r="GI184" s="183"/>
      <c r="GJ184" s="183"/>
      <c r="GK184" s="183"/>
      <c r="GL184" s="183"/>
      <c r="GM184" s="183"/>
      <c r="GN184" s="183"/>
      <c r="GO184" s="183"/>
      <c r="GP184" s="183"/>
      <c r="GQ184" s="183"/>
      <c r="GR184" s="183"/>
      <c r="GS184" s="183"/>
      <c r="GT184" s="183"/>
      <c r="GU184" s="183"/>
      <c r="GV184" s="183"/>
      <c r="GW184" s="183"/>
      <c r="GX184" s="183"/>
      <c r="GY184" s="183"/>
      <c r="GZ184" s="183"/>
      <c r="HA184" s="183"/>
      <c r="HB184" s="183"/>
      <c r="HC184" s="183"/>
      <c r="HD184" s="183"/>
      <c r="HE184" s="183"/>
      <c r="HF184" s="183"/>
      <c r="HG184" s="183"/>
      <c r="HH184" s="183"/>
      <c r="HI184" s="183"/>
      <c r="HJ184" s="183"/>
      <c r="HK184" s="183"/>
      <c r="HL184" s="183"/>
      <c r="HM184" s="183"/>
      <c r="HN184" s="183"/>
      <c r="HO184" s="183"/>
      <c r="HP184" s="183"/>
      <c r="HQ184" s="183"/>
      <c r="HR184" s="183"/>
      <c r="HS184" s="183"/>
      <c r="HT184" s="183"/>
      <c r="HU184" s="183"/>
    </row>
    <row r="185" spans="1:229" s="161" customFormat="1" ht="14.25" customHeight="1" x14ac:dyDescent="0.85">
      <c r="A185" s="158"/>
      <c r="B185" s="182"/>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3"/>
      <c r="BQ185" s="183"/>
      <c r="BR185" s="183"/>
      <c r="BS185" s="183"/>
      <c r="BT185" s="183"/>
      <c r="BU185" s="183"/>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A185" s="183"/>
      <c r="DB185" s="183"/>
      <c r="DC185" s="183"/>
      <c r="DD185" s="183"/>
      <c r="DE185" s="183"/>
      <c r="DF185" s="183"/>
      <c r="DG185" s="183"/>
      <c r="DH185" s="183"/>
      <c r="DI185" s="183"/>
      <c r="DJ185" s="183"/>
      <c r="DK185" s="183"/>
      <c r="DL185" s="183"/>
      <c r="DM185" s="183"/>
      <c r="DN185" s="183"/>
      <c r="DO185" s="183"/>
      <c r="DP185" s="183"/>
      <c r="DQ185" s="183"/>
      <c r="DR185" s="183"/>
      <c r="DS185" s="183"/>
      <c r="DT185" s="183"/>
      <c r="DU185" s="183"/>
      <c r="DV185" s="183"/>
      <c r="DW185" s="183"/>
      <c r="DX185" s="183"/>
      <c r="DY185" s="183"/>
      <c r="DZ185" s="183"/>
      <c r="EA185" s="183"/>
      <c r="EB185" s="183"/>
      <c r="EC185" s="183"/>
      <c r="ED185" s="183"/>
      <c r="EE185" s="183"/>
      <c r="EF185" s="183"/>
      <c r="EG185" s="183"/>
      <c r="EH185" s="183"/>
      <c r="EI185" s="183"/>
      <c r="EJ185" s="183"/>
      <c r="EK185" s="183"/>
      <c r="EL185" s="183"/>
      <c r="EM185" s="183"/>
      <c r="EN185" s="183"/>
      <c r="EO185" s="183"/>
      <c r="EP185" s="183"/>
      <c r="EQ185" s="183"/>
      <c r="ER185" s="183"/>
      <c r="ES185" s="183"/>
      <c r="ET185" s="183"/>
      <c r="EU185" s="183"/>
      <c r="EV185" s="183"/>
      <c r="EW185" s="183"/>
      <c r="EX185" s="183"/>
      <c r="EY185" s="183"/>
      <c r="EZ185" s="183"/>
      <c r="FA185" s="183"/>
      <c r="FB185" s="183"/>
      <c r="FC185" s="183"/>
      <c r="FD185" s="183"/>
      <c r="FE185" s="183"/>
      <c r="FF185" s="183"/>
      <c r="FG185" s="183"/>
      <c r="FH185" s="183"/>
      <c r="FI185" s="183"/>
      <c r="FJ185" s="183"/>
      <c r="FK185" s="183"/>
      <c r="FL185" s="183"/>
      <c r="FM185" s="183"/>
      <c r="FN185" s="183"/>
      <c r="FO185" s="183"/>
      <c r="FP185" s="183"/>
      <c r="FQ185" s="183"/>
      <c r="FR185" s="183"/>
      <c r="FS185" s="183"/>
      <c r="FT185" s="183"/>
      <c r="FU185" s="183"/>
      <c r="FV185" s="183"/>
      <c r="FW185" s="183"/>
      <c r="FX185" s="183"/>
      <c r="FY185" s="183"/>
      <c r="FZ185" s="183"/>
      <c r="GA185" s="183"/>
      <c r="GB185" s="183"/>
      <c r="GC185" s="183"/>
      <c r="GD185" s="183"/>
      <c r="GE185" s="183"/>
      <c r="GF185" s="183"/>
      <c r="GG185" s="183"/>
      <c r="GH185" s="183"/>
      <c r="GI185" s="183"/>
      <c r="GJ185" s="183"/>
      <c r="GK185" s="183"/>
      <c r="GL185" s="183"/>
      <c r="GM185" s="183"/>
      <c r="GN185" s="183"/>
      <c r="GO185" s="183"/>
      <c r="GP185" s="183"/>
      <c r="GQ185" s="183"/>
      <c r="GR185" s="183"/>
      <c r="GS185" s="183"/>
      <c r="GT185" s="183"/>
      <c r="GU185" s="183"/>
      <c r="GV185" s="183"/>
      <c r="GW185" s="183"/>
      <c r="GX185" s="183"/>
      <c r="GY185" s="183"/>
      <c r="GZ185" s="183"/>
      <c r="HA185" s="183"/>
      <c r="HB185" s="183"/>
      <c r="HC185" s="183"/>
      <c r="HD185" s="183"/>
      <c r="HE185" s="183"/>
      <c r="HF185" s="183"/>
      <c r="HG185" s="183"/>
      <c r="HH185" s="183"/>
      <c r="HI185" s="183"/>
      <c r="HJ185" s="183"/>
      <c r="HK185" s="183"/>
      <c r="HL185" s="183"/>
      <c r="HM185" s="183"/>
      <c r="HN185" s="183"/>
      <c r="HO185" s="183"/>
      <c r="HP185" s="183"/>
      <c r="HQ185" s="183"/>
      <c r="HR185" s="183"/>
      <c r="HS185" s="183"/>
      <c r="HT185" s="183"/>
      <c r="HU185" s="183"/>
    </row>
    <row r="186" spans="1:229" s="161" customFormat="1" ht="14.25" customHeight="1" x14ac:dyDescent="0.85">
      <c r="A186" s="158"/>
      <c r="B186" s="182"/>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3"/>
      <c r="BQ186" s="183"/>
      <c r="BR186" s="183"/>
      <c r="BS186" s="183"/>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83"/>
      <c r="DK186" s="183"/>
      <c r="DL186" s="183"/>
      <c r="DM186" s="183"/>
      <c r="DN186" s="183"/>
      <c r="DO186" s="183"/>
      <c r="DP186" s="183"/>
      <c r="DQ186" s="183"/>
      <c r="DR186" s="183"/>
      <c r="DS186" s="183"/>
      <c r="DT186" s="183"/>
      <c r="DU186" s="183"/>
      <c r="DV186" s="183"/>
      <c r="DW186" s="183"/>
      <c r="DX186" s="183"/>
      <c r="DY186" s="183"/>
      <c r="DZ186" s="183"/>
      <c r="EA186" s="183"/>
      <c r="EB186" s="183"/>
      <c r="EC186" s="183"/>
      <c r="ED186" s="183"/>
      <c r="EE186" s="183"/>
      <c r="EF186" s="183"/>
      <c r="EG186" s="183"/>
      <c r="EH186" s="183"/>
      <c r="EI186" s="183"/>
      <c r="EJ186" s="183"/>
      <c r="EK186" s="183"/>
      <c r="EL186" s="183"/>
      <c r="EM186" s="183"/>
      <c r="EN186" s="183"/>
      <c r="EO186" s="183"/>
      <c r="EP186" s="183"/>
      <c r="EQ186" s="183"/>
      <c r="ER186" s="183"/>
      <c r="ES186" s="183"/>
      <c r="ET186" s="183"/>
      <c r="EU186" s="183"/>
      <c r="EV186" s="183"/>
      <c r="EW186" s="183"/>
      <c r="EX186" s="183"/>
      <c r="EY186" s="183"/>
      <c r="EZ186" s="183"/>
      <c r="FA186" s="183"/>
      <c r="FB186" s="183"/>
      <c r="FC186" s="183"/>
      <c r="FD186" s="183"/>
      <c r="FE186" s="183"/>
      <c r="FF186" s="183"/>
      <c r="FG186" s="183"/>
      <c r="FH186" s="183"/>
      <c r="FI186" s="183"/>
      <c r="FJ186" s="183"/>
      <c r="FK186" s="183"/>
      <c r="FL186" s="183"/>
      <c r="FM186" s="183"/>
      <c r="FN186" s="183"/>
      <c r="FO186" s="183"/>
      <c r="FP186" s="183"/>
      <c r="FQ186" s="183"/>
      <c r="FR186" s="183"/>
      <c r="FS186" s="183"/>
      <c r="FT186" s="183"/>
      <c r="FU186" s="183"/>
      <c r="FV186" s="183"/>
      <c r="FW186" s="183"/>
      <c r="FX186" s="183"/>
      <c r="FY186" s="183"/>
      <c r="FZ186" s="183"/>
      <c r="GA186" s="183"/>
      <c r="GB186" s="183"/>
      <c r="GC186" s="183"/>
      <c r="GD186" s="183"/>
      <c r="GE186" s="183"/>
      <c r="GF186" s="183"/>
      <c r="GG186" s="183"/>
      <c r="GH186" s="183"/>
      <c r="GI186" s="183"/>
      <c r="GJ186" s="183"/>
      <c r="GK186" s="183"/>
      <c r="GL186" s="183"/>
      <c r="GM186" s="183"/>
      <c r="GN186" s="183"/>
      <c r="GO186" s="183"/>
      <c r="GP186" s="183"/>
      <c r="GQ186" s="183"/>
      <c r="GR186" s="183"/>
      <c r="GS186" s="183"/>
      <c r="GT186" s="183"/>
      <c r="GU186" s="183"/>
      <c r="GV186" s="183"/>
      <c r="GW186" s="183"/>
      <c r="GX186" s="183"/>
      <c r="GY186" s="183"/>
      <c r="GZ186" s="183"/>
      <c r="HA186" s="183"/>
      <c r="HB186" s="183"/>
      <c r="HC186" s="183"/>
      <c r="HD186" s="183"/>
      <c r="HE186" s="183"/>
      <c r="HF186" s="183"/>
      <c r="HG186" s="183"/>
      <c r="HH186" s="183"/>
      <c r="HI186" s="183"/>
      <c r="HJ186" s="183"/>
      <c r="HK186" s="183"/>
      <c r="HL186" s="183"/>
      <c r="HM186" s="183"/>
      <c r="HN186" s="183"/>
      <c r="HO186" s="183"/>
      <c r="HP186" s="183"/>
      <c r="HQ186" s="183"/>
      <c r="HR186" s="183"/>
      <c r="HS186" s="183"/>
      <c r="HT186" s="183"/>
      <c r="HU186" s="183"/>
    </row>
    <row r="187" spans="1:229" s="161" customFormat="1" ht="14.25" customHeight="1" x14ac:dyDescent="0.85">
      <c r="A187" s="158"/>
      <c r="B187" s="182"/>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3"/>
      <c r="AU187" s="183"/>
      <c r="AV187" s="183"/>
      <c r="AW187" s="183"/>
      <c r="AX187" s="183"/>
      <c r="AY187" s="183"/>
      <c r="AZ187" s="183"/>
      <c r="BA187" s="183"/>
      <c r="BB187" s="183"/>
      <c r="BC187" s="183"/>
      <c r="BD187" s="183"/>
      <c r="BE187" s="183"/>
      <c r="BF187" s="183"/>
      <c r="BG187" s="183"/>
      <c r="BH187" s="183"/>
      <c r="BI187" s="183"/>
      <c r="BJ187" s="183"/>
      <c r="BK187" s="183"/>
      <c r="BL187" s="183"/>
      <c r="BM187" s="183"/>
      <c r="BN187" s="183"/>
      <c r="BO187" s="183"/>
      <c r="BP187" s="183"/>
      <c r="BQ187" s="183"/>
      <c r="BR187" s="183"/>
      <c r="BS187" s="183"/>
      <c r="BT187" s="183"/>
      <c r="BU187" s="183"/>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A187" s="183"/>
      <c r="DB187" s="183"/>
      <c r="DC187" s="183"/>
      <c r="DD187" s="183"/>
      <c r="DE187" s="183"/>
      <c r="DF187" s="183"/>
      <c r="DG187" s="183"/>
      <c r="DH187" s="183"/>
      <c r="DI187" s="183"/>
      <c r="DJ187" s="183"/>
      <c r="DK187" s="183"/>
      <c r="DL187" s="183"/>
      <c r="DM187" s="183"/>
      <c r="DN187" s="183"/>
      <c r="DO187" s="183"/>
      <c r="DP187" s="183"/>
      <c r="DQ187" s="183"/>
      <c r="DR187" s="183"/>
      <c r="DS187" s="183"/>
      <c r="DT187" s="183"/>
      <c r="DU187" s="183"/>
      <c r="DV187" s="183"/>
      <c r="DW187" s="183"/>
      <c r="DX187" s="183"/>
      <c r="DY187" s="183"/>
      <c r="DZ187" s="183"/>
      <c r="EA187" s="183"/>
      <c r="EB187" s="183"/>
      <c r="EC187" s="183"/>
      <c r="ED187" s="183"/>
      <c r="EE187" s="183"/>
      <c r="EF187" s="183"/>
      <c r="EG187" s="183"/>
      <c r="EH187" s="183"/>
      <c r="EI187" s="183"/>
      <c r="EJ187" s="183"/>
      <c r="EK187" s="183"/>
      <c r="EL187" s="183"/>
      <c r="EM187" s="183"/>
      <c r="EN187" s="183"/>
      <c r="EO187" s="183"/>
      <c r="EP187" s="183"/>
      <c r="EQ187" s="183"/>
      <c r="ER187" s="183"/>
      <c r="ES187" s="183"/>
      <c r="ET187" s="183"/>
      <c r="EU187" s="183"/>
      <c r="EV187" s="183"/>
      <c r="EW187" s="183"/>
      <c r="EX187" s="183"/>
      <c r="EY187" s="183"/>
      <c r="EZ187" s="183"/>
      <c r="FA187" s="183"/>
      <c r="FB187" s="183"/>
      <c r="FC187" s="183"/>
      <c r="FD187" s="183"/>
      <c r="FE187" s="183"/>
      <c r="FF187" s="183"/>
      <c r="FG187" s="183"/>
      <c r="FH187" s="183"/>
      <c r="FI187" s="183"/>
      <c r="FJ187" s="183"/>
      <c r="FK187" s="183"/>
      <c r="FL187" s="183"/>
      <c r="FM187" s="183"/>
      <c r="FN187" s="183"/>
      <c r="FO187" s="183"/>
      <c r="FP187" s="183"/>
      <c r="FQ187" s="183"/>
      <c r="FR187" s="183"/>
      <c r="FS187" s="183"/>
      <c r="FT187" s="183"/>
      <c r="FU187" s="183"/>
      <c r="FV187" s="183"/>
      <c r="FW187" s="183"/>
      <c r="FX187" s="183"/>
      <c r="FY187" s="183"/>
      <c r="FZ187" s="183"/>
      <c r="GA187" s="183"/>
      <c r="GB187" s="183"/>
      <c r="GC187" s="183"/>
      <c r="GD187" s="183"/>
      <c r="GE187" s="183"/>
      <c r="GF187" s="183"/>
      <c r="GG187" s="183"/>
      <c r="GH187" s="183"/>
      <c r="GI187" s="183"/>
      <c r="GJ187" s="183"/>
      <c r="GK187" s="183"/>
      <c r="GL187" s="183"/>
      <c r="GM187" s="183"/>
      <c r="GN187" s="183"/>
      <c r="GO187" s="183"/>
      <c r="GP187" s="183"/>
      <c r="GQ187" s="183"/>
      <c r="GR187" s="183"/>
      <c r="GS187" s="183"/>
      <c r="GT187" s="183"/>
      <c r="GU187" s="183"/>
      <c r="GV187" s="183"/>
      <c r="GW187" s="183"/>
      <c r="GX187" s="183"/>
      <c r="GY187" s="183"/>
      <c r="GZ187" s="183"/>
      <c r="HA187" s="183"/>
      <c r="HB187" s="183"/>
      <c r="HC187" s="183"/>
      <c r="HD187" s="183"/>
      <c r="HE187" s="183"/>
      <c r="HF187" s="183"/>
      <c r="HG187" s="183"/>
      <c r="HH187" s="183"/>
      <c r="HI187" s="183"/>
      <c r="HJ187" s="183"/>
      <c r="HK187" s="183"/>
      <c r="HL187" s="183"/>
      <c r="HM187" s="183"/>
      <c r="HN187" s="183"/>
      <c r="HO187" s="183"/>
      <c r="HP187" s="183"/>
      <c r="HQ187" s="183"/>
      <c r="HR187" s="183"/>
      <c r="HS187" s="183"/>
      <c r="HT187" s="183"/>
      <c r="HU187" s="183"/>
    </row>
    <row r="188" spans="1:229" s="161" customFormat="1" ht="14.25" customHeight="1" x14ac:dyDescent="0.85">
      <c r="A188" s="158"/>
      <c r="B188" s="182"/>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3"/>
      <c r="BQ188" s="183"/>
      <c r="BR188" s="183"/>
      <c r="BS188" s="183"/>
      <c r="BT188" s="183"/>
      <c r="BU188" s="183"/>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A188" s="183"/>
      <c r="DB188" s="183"/>
      <c r="DC188" s="183"/>
      <c r="DD188" s="183"/>
      <c r="DE188" s="183"/>
      <c r="DF188" s="183"/>
      <c r="DG188" s="183"/>
      <c r="DH188" s="183"/>
      <c r="DI188" s="183"/>
      <c r="DJ188" s="183"/>
      <c r="DK188" s="183"/>
      <c r="DL188" s="183"/>
      <c r="DM188" s="183"/>
      <c r="DN188" s="183"/>
      <c r="DO188" s="183"/>
      <c r="DP188" s="183"/>
      <c r="DQ188" s="183"/>
      <c r="DR188" s="183"/>
      <c r="DS188" s="183"/>
      <c r="DT188" s="183"/>
      <c r="DU188" s="183"/>
      <c r="DV188" s="183"/>
      <c r="DW188" s="183"/>
      <c r="DX188" s="183"/>
      <c r="DY188" s="183"/>
      <c r="DZ188" s="183"/>
      <c r="EA188" s="183"/>
      <c r="EB188" s="183"/>
      <c r="EC188" s="183"/>
      <c r="ED188" s="183"/>
      <c r="EE188" s="183"/>
      <c r="EF188" s="183"/>
      <c r="EG188" s="183"/>
      <c r="EH188" s="183"/>
      <c r="EI188" s="183"/>
      <c r="EJ188" s="183"/>
      <c r="EK188" s="183"/>
      <c r="EL188" s="183"/>
      <c r="EM188" s="183"/>
      <c r="EN188" s="183"/>
      <c r="EO188" s="183"/>
      <c r="EP188" s="183"/>
      <c r="EQ188" s="183"/>
      <c r="ER188" s="183"/>
      <c r="ES188" s="183"/>
      <c r="ET188" s="183"/>
      <c r="EU188" s="183"/>
      <c r="EV188" s="183"/>
      <c r="EW188" s="183"/>
      <c r="EX188" s="183"/>
      <c r="EY188" s="183"/>
      <c r="EZ188" s="183"/>
      <c r="FA188" s="183"/>
      <c r="FB188" s="183"/>
      <c r="FC188" s="183"/>
      <c r="FD188" s="183"/>
      <c r="FE188" s="183"/>
      <c r="FF188" s="183"/>
      <c r="FG188" s="183"/>
      <c r="FH188" s="183"/>
      <c r="FI188" s="183"/>
      <c r="FJ188" s="183"/>
      <c r="FK188" s="183"/>
      <c r="FL188" s="183"/>
      <c r="FM188" s="183"/>
      <c r="FN188" s="183"/>
      <c r="FO188" s="183"/>
      <c r="FP188" s="183"/>
      <c r="FQ188" s="183"/>
      <c r="FR188" s="183"/>
      <c r="FS188" s="183"/>
      <c r="FT188" s="183"/>
      <c r="FU188" s="183"/>
      <c r="FV188" s="183"/>
      <c r="FW188" s="183"/>
      <c r="FX188" s="183"/>
      <c r="FY188" s="183"/>
      <c r="FZ188" s="183"/>
      <c r="GA188" s="183"/>
      <c r="GB188" s="183"/>
      <c r="GC188" s="183"/>
      <c r="GD188" s="183"/>
      <c r="GE188" s="183"/>
      <c r="GF188" s="183"/>
      <c r="GG188" s="183"/>
      <c r="GH188" s="183"/>
      <c r="GI188" s="183"/>
      <c r="GJ188" s="183"/>
      <c r="GK188" s="183"/>
      <c r="GL188" s="183"/>
      <c r="GM188" s="183"/>
      <c r="GN188" s="183"/>
      <c r="GO188" s="183"/>
      <c r="GP188" s="183"/>
      <c r="GQ188" s="183"/>
      <c r="GR188" s="183"/>
      <c r="GS188" s="183"/>
      <c r="GT188" s="183"/>
      <c r="GU188" s="183"/>
      <c r="GV188" s="183"/>
      <c r="GW188" s="183"/>
      <c r="GX188" s="183"/>
      <c r="GY188" s="183"/>
      <c r="GZ188" s="183"/>
      <c r="HA188" s="183"/>
      <c r="HB188" s="183"/>
      <c r="HC188" s="183"/>
      <c r="HD188" s="183"/>
      <c r="HE188" s="183"/>
      <c r="HF188" s="183"/>
      <c r="HG188" s="183"/>
      <c r="HH188" s="183"/>
      <c r="HI188" s="183"/>
      <c r="HJ188" s="183"/>
      <c r="HK188" s="183"/>
      <c r="HL188" s="183"/>
      <c r="HM188" s="183"/>
      <c r="HN188" s="183"/>
      <c r="HO188" s="183"/>
      <c r="HP188" s="183"/>
      <c r="HQ188" s="183"/>
      <c r="HR188" s="183"/>
      <c r="HS188" s="183"/>
      <c r="HT188" s="183"/>
      <c r="HU188" s="183"/>
    </row>
    <row r="189" spans="1:229" s="161" customFormat="1" ht="14.25" customHeight="1" x14ac:dyDescent="0.85">
      <c r="A189" s="158"/>
      <c r="B189" s="182"/>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3"/>
      <c r="BQ189" s="183"/>
      <c r="BR189" s="183"/>
      <c r="BS189" s="183"/>
      <c r="BT189" s="183"/>
      <c r="BU189" s="183"/>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A189" s="183"/>
      <c r="DB189" s="183"/>
      <c r="DC189" s="183"/>
      <c r="DD189" s="183"/>
      <c r="DE189" s="183"/>
      <c r="DF189" s="183"/>
      <c r="DG189" s="183"/>
      <c r="DH189" s="183"/>
      <c r="DI189" s="183"/>
      <c r="DJ189" s="183"/>
      <c r="DK189" s="183"/>
      <c r="DL189" s="183"/>
      <c r="DM189" s="183"/>
      <c r="DN189" s="183"/>
      <c r="DO189" s="183"/>
      <c r="DP189" s="183"/>
      <c r="DQ189" s="183"/>
      <c r="DR189" s="183"/>
      <c r="DS189" s="183"/>
      <c r="DT189" s="183"/>
      <c r="DU189" s="183"/>
      <c r="DV189" s="183"/>
      <c r="DW189" s="183"/>
      <c r="DX189" s="183"/>
      <c r="DY189" s="183"/>
      <c r="DZ189" s="183"/>
      <c r="EA189" s="183"/>
      <c r="EB189" s="183"/>
      <c r="EC189" s="183"/>
      <c r="ED189" s="183"/>
      <c r="EE189" s="183"/>
      <c r="EF189" s="183"/>
      <c r="EG189" s="183"/>
      <c r="EH189" s="183"/>
      <c r="EI189" s="183"/>
      <c r="EJ189" s="183"/>
      <c r="EK189" s="183"/>
      <c r="EL189" s="183"/>
      <c r="EM189" s="183"/>
      <c r="EN189" s="183"/>
      <c r="EO189" s="183"/>
      <c r="EP189" s="183"/>
      <c r="EQ189" s="183"/>
      <c r="ER189" s="183"/>
      <c r="ES189" s="183"/>
      <c r="ET189" s="183"/>
      <c r="EU189" s="183"/>
      <c r="EV189" s="183"/>
      <c r="EW189" s="183"/>
      <c r="EX189" s="183"/>
      <c r="EY189" s="183"/>
      <c r="EZ189" s="183"/>
      <c r="FA189" s="183"/>
      <c r="FB189" s="183"/>
      <c r="FC189" s="183"/>
      <c r="FD189" s="183"/>
      <c r="FE189" s="183"/>
      <c r="FF189" s="183"/>
      <c r="FG189" s="183"/>
      <c r="FH189" s="183"/>
      <c r="FI189" s="183"/>
      <c r="FJ189" s="183"/>
      <c r="FK189" s="183"/>
      <c r="FL189" s="183"/>
      <c r="FM189" s="183"/>
      <c r="FN189" s="183"/>
      <c r="FO189" s="183"/>
      <c r="FP189" s="183"/>
      <c r="FQ189" s="183"/>
      <c r="FR189" s="183"/>
      <c r="FS189" s="183"/>
      <c r="FT189" s="183"/>
      <c r="FU189" s="183"/>
      <c r="FV189" s="183"/>
      <c r="FW189" s="183"/>
      <c r="FX189" s="183"/>
      <c r="FY189" s="183"/>
      <c r="FZ189" s="183"/>
      <c r="GA189" s="183"/>
      <c r="GB189" s="183"/>
      <c r="GC189" s="183"/>
      <c r="GD189" s="183"/>
      <c r="GE189" s="183"/>
      <c r="GF189" s="183"/>
      <c r="GG189" s="183"/>
      <c r="GH189" s="183"/>
      <c r="GI189" s="183"/>
      <c r="GJ189" s="183"/>
      <c r="GK189" s="183"/>
      <c r="GL189" s="183"/>
      <c r="GM189" s="183"/>
      <c r="GN189" s="183"/>
      <c r="GO189" s="183"/>
      <c r="GP189" s="183"/>
      <c r="GQ189" s="183"/>
      <c r="GR189" s="183"/>
      <c r="GS189" s="183"/>
      <c r="GT189" s="183"/>
      <c r="GU189" s="183"/>
      <c r="GV189" s="183"/>
      <c r="GW189" s="183"/>
      <c r="GX189" s="183"/>
      <c r="GY189" s="183"/>
      <c r="GZ189" s="183"/>
      <c r="HA189" s="183"/>
      <c r="HB189" s="183"/>
      <c r="HC189" s="183"/>
      <c r="HD189" s="183"/>
      <c r="HE189" s="183"/>
      <c r="HF189" s="183"/>
      <c r="HG189" s="183"/>
      <c r="HH189" s="183"/>
      <c r="HI189" s="183"/>
      <c r="HJ189" s="183"/>
      <c r="HK189" s="183"/>
      <c r="HL189" s="183"/>
      <c r="HM189" s="183"/>
      <c r="HN189" s="183"/>
      <c r="HO189" s="183"/>
      <c r="HP189" s="183"/>
      <c r="HQ189" s="183"/>
      <c r="HR189" s="183"/>
      <c r="HS189" s="183"/>
      <c r="HT189" s="183"/>
      <c r="HU189" s="183"/>
    </row>
    <row r="190" spans="1:229" ht="14.25" customHeight="1" x14ac:dyDescent="0.85">
      <c r="A190" s="93"/>
      <c r="B190" s="92"/>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row>
    <row r="191" spans="1:229" ht="14.25" customHeight="1" x14ac:dyDescent="0.85">
      <c r="A191" s="93"/>
      <c r="B191" s="92"/>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row>
    <row r="192" spans="1:229" ht="14.25" customHeight="1" x14ac:dyDescent="0.85">
      <c r="A192" s="93"/>
      <c r="B192" s="92"/>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row>
    <row r="193" spans="1:229" ht="14.25" customHeight="1" x14ac:dyDescent="0.85">
      <c r="A193" s="93"/>
      <c r="B193" s="92"/>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row>
    <row r="194" spans="1:229" ht="14.25" customHeight="1" x14ac:dyDescent="0.85">
      <c r="A194" s="93"/>
      <c r="B194" s="92"/>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row>
    <row r="195" spans="1:229" ht="14.25" customHeight="1" x14ac:dyDescent="0.85">
      <c r="A195" s="93"/>
      <c r="B195" s="92"/>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row>
    <row r="196" spans="1:229" ht="14.25" customHeight="1" x14ac:dyDescent="0.85">
      <c r="A196" s="93"/>
      <c r="B196" s="92"/>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row>
    <row r="197" spans="1:229" ht="14.25" customHeight="1" x14ac:dyDescent="0.85">
      <c r="A197" s="93"/>
      <c r="B197" s="92"/>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row>
    <row r="198" spans="1:229" ht="14.25" customHeight="1" x14ac:dyDescent="0.85">
      <c r="A198" s="93"/>
      <c r="B198" s="92"/>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row>
    <row r="199" spans="1:229" ht="14.25" customHeight="1" x14ac:dyDescent="0.85">
      <c r="A199" s="93"/>
      <c r="B199" s="92"/>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row>
    <row r="200" spans="1:229" ht="14.25" customHeight="1" x14ac:dyDescent="0.85">
      <c r="A200" s="93"/>
      <c r="B200" s="92"/>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row>
    <row r="201" spans="1:229" ht="14.25" customHeight="1" x14ac:dyDescent="0.85">
      <c r="A201" s="93"/>
      <c r="B201" s="92"/>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row>
    <row r="202" spans="1:229" ht="14.25" customHeight="1" x14ac:dyDescent="0.85">
      <c r="A202" s="93"/>
      <c r="B202" s="92"/>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row>
    <row r="203" spans="1:229" ht="14.25" customHeight="1" x14ac:dyDescent="0.85">
      <c r="A203" s="93"/>
      <c r="B203" s="92"/>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row>
    <row r="204" spans="1:229" ht="14.25" customHeight="1" x14ac:dyDescent="0.85">
      <c r="A204" s="93"/>
      <c r="B204" s="92"/>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row>
    <row r="205" spans="1:229" ht="14.25" customHeight="1" x14ac:dyDescent="0.85">
      <c r="A205" s="93"/>
      <c r="B205" s="92"/>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row>
    <row r="206" spans="1:229" ht="14.25" customHeight="1" x14ac:dyDescent="0.85">
      <c r="A206" s="93"/>
      <c r="B206" s="92"/>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row>
    <row r="207" spans="1:229" ht="14.25" customHeight="1" x14ac:dyDescent="0.85">
      <c r="A207" s="93"/>
      <c r="B207" s="92"/>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row>
    <row r="208" spans="1:229" ht="14.25" customHeight="1" x14ac:dyDescent="0.85">
      <c r="A208" s="93"/>
      <c r="B208" s="92"/>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row>
    <row r="209" spans="1:229" ht="14.25" customHeight="1" x14ac:dyDescent="0.85">
      <c r="A209" s="93"/>
      <c r="B209" s="92"/>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row>
    <row r="210" spans="1:229" ht="14.25" customHeight="1" x14ac:dyDescent="0.85">
      <c r="A210" s="93"/>
      <c r="B210" s="92"/>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row>
    <row r="211" spans="1:229" ht="14.25" customHeight="1" x14ac:dyDescent="0.85">
      <c r="A211" s="93"/>
      <c r="B211" s="92"/>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row>
    <row r="212" spans="1:229" ht="14.25" customHeight="1" x14ac:dyDescent="0.85">
      <c r="A212" s="93"/>
      <c r="B212" s="92"/>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row>
    <row r="213" spans="1:229" ht="14.25" customHeight="1" x14ac:dyDescent="0.85">
      <c r="A213" s="93"/>
      <c r="B213" s="92"/>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row>
    <row r="214" spans="1:229" ht="14.25" customHeight="1" x14ac:dyDescent="0.85">
      <c r="A214" s="93"/>
      <c r="B214" s="92"/>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row>
    <row r="215" spans="1:229" ht="14.25" customHeight="1" x14ac:dyDescent="0.85">
      <c r="A215" s="93"/>
      <c r="B215" s="92"/>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row>
    <row r="216" spans="1:229" ht="14.25" customHeight="1" x14ac:dyDescent="0.85">
      <c r="A216" s="93"/>
      <c r="B216" s="92"/>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row>
    <row r="217" spans="1:229" ht="14.25" customHeight="1" x14ac:dyDescent="0.85">
      <c r="A217" s="93"/>
      <c r="B217" s="92"/>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row>
    <row r="218" spans="1:229" ht="14.25" customHeight="1" x14ac:dyDescent="0.85">
      <c r="A218" s="93"/>
      <c r="B218" s="92"/>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row>
    <row r="219" spans="1:229" ht="14.25" customHeight="1" x14ac:dyDescent="0.85">
      <c r="A219" s="93"/>
      <c r="B219" s="92"/>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row>
    <row r="220" spans="1:229" ht="14.25" customHeight="1" x14ac:dyDescent="0.85">
      <c r="A220" s="93"/>
      <c r="B220" s="92"/>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row>
    <row r="221" spans="1:229" ht="14.25" customHeight="1" x14ac:dyDescent="0.85">
      <c r="A221" s="93"/>
      <c r="B221" s="92"/>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row>
    <row r="222" spans="1:229" ht="14.25" customHeight="1" x14ac:dyDescent="0.85">
      <c r="A222" s="93"/>
      <c r="B222" s="92"/>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row>
    <row r="223" spans="1:229" ht="14.25" customHeight="1" x14ac:dyDescent="0.85">
      <c r="A223" s="93"/>
      <c r="B223" s="92"/>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row>
    <row r="224" spans="1:229" ht="14.25" customHeight="1" x14ac:dyDescent="0.85">
      <c r="A224" s="93"/>
      <c r="B224" s="92"/>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row>
    <row r="225" spans="1:229" ht="14.25" customHeight="1" x14ac:dyDescent="0.85">
      <c r="A225" s="93"/>
      <c r="B225" s="92"/>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row>
    <row r="226" spans="1:229" ht="14.25" customHeight="1" x14ac:dyDescent="0.85">
      <c r="A226" s="93"/>
      <c r="B226" s="92"/>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row>
    <row r="227" spans="1:229" ht="14.25" customHeight="1" x14ac:dyDescent="0.85">
      <c r="A227" s="93"/>
      <c r="B227" s="92"/>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row>
    <row r="228" spans="1:229" ht="14.25" customHeight="1" x14ac:dyDescent="0.85">
      <c r="A228" s="93"/>
      <c r="B228" s="92"/>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row>
    <row r="229" spans="1:229" ht="14.25" customHeight="1" x14ac:dyDescent="0.85">
      <c r="A229" s="93"/>
      <c r="B229" s="92"/>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row>
    <row r="230" spans="1:229" ht="14.25" customHeight="1" x14ac:dyDescent="0.85">
      <c r="A230" s="93"/>
      <c r="B230" s="92"/>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row>
    <row r="231" spans="1:229" ht="14.25" customHeight="1" x14ac:dyDescent="0.85">
      <c r="A231" s="93"/>
      <c r="B231" s="92"/>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row>
    <row r="232" spans="1:229" ht="14.25" customHeight="1" x14ac:dyDescent="0.85">
      <c r="A232" s="93"/>
      <c r="B232" s="92"/>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row>
    <row r="233" spans="1:229" ht="14.25" customHeight="1" x14ac:dyDescent="0.85">
      <c r="A233" s="93"/>
      <c r="B233" s="92"/>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row>
    <row r="234" spans="1:229" ht="14.25" customHeight="1" x14ac:dyDescent="0.85">
      <c r="A234" s="93"/>
      <c r="B234" s="92"/>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row>
    <row r="235" spans="1:229" ht="14.25" customHeight="1" x14ac:dyDescent="0.85">
      <c r="A235" s="93"/>
      <c r="B235" s="92"/>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row>
    <row r="236" spans="1:229" ht="14.25" customHeight="1" x14ac:dyDescent="0.85">
      <c r="A236" s="93"/>
      <c r="B236" s="92"/>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row>
    <row r="237" spans="1:229" ht="14.25" customHeight="1" x14ac:dyDescent="0.85">
      <c r="A237" s="93"/>
      <c r="B237" s="92"/>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row>
    <row r="238" spans="1:229" ht="14.25" customHeight="1" x14ac:dyDescent="0.85">
      <c r="A238" s="93"/>
      <c r="B238" s="92"/>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row>
    <row r="239" spans="1:229" ht="14.25" customHeight="1" x14ac:dyDescent="0.85">
      <c r="A239" s="93"/>
      <c r="B239" s="92"/>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row>
    <row r="240" spans="1:229" ht="14.25" customHeight="1" x14ac:dyDescent="0.85">
      <c r="A240" s="93"/>
      <c r="B240" s="92"/>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row>
    <row r="241" spans="1:229" ht="14.25" customHeight="1" x14ac:dyDescent="0.85">
      <c r="A241" s="93"/>
      <c r="B241" s="92"/>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row>
    <row r="242" spans="1:229" ht="14.25" customHeight="1" x14ac:dyDescent="0.85">
      <c r="A242" s="93"/>
      <c r="B242" s="92"/>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row>
    <row r="243" spans="1:229" ht="14.25" customHeight="1" x14ac:dyDescent="0.85">
      <c r="A243" s="93"/>
      <c r="B243" s="92"/>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row>
    <row r="244" spans="1:229" ht="14.25" customHeight="1" x14ac:dyDescent="0.85">
      <c r="A244" s="93"/>
      <c r="B244" s="92"/>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row>
    <row r="245" spans="1:229" ht="14.25" customHeight="1" x14ac:dyDescent="0.85">
      <c r="A245" s="93"/>
      <c r="B245" s="92"/>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row>
    <row r="246" spans="1:229" ht="14.25" customHeight="1" x14ac:dyDescent="0.85">
      <c r="A246" s="93"/>
      <c r="B246" s="92"/>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row>
    <row r="247" spans="1:229" ht="14.25" customHeight="1" x14ac:dyDescent="0.85">
      <c r="A247" s="93"/>
      <c r="B247" s="92"/>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row>
    <row r="248" spans="1:229" ht="14.25" customHeight="1" x14ac:dyDescent="0.85">
      <c r="A248" s="93"/>
      <c r="B248" s="92"/>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row>
    <row r="249" spans="1:229" ht="14.25" customHeight="1" x14ac:dyDescent="0.85">
      <c r="A249" s="93"/>
      <c r="B249" s="92"/>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row>
    <row r="250" spans="1:229" ht="14.25" customHeight="1" x14ac:dyDescent="0.85">
      <c r="A250" s="93"/>
      <c r="B250" s="92"/>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row>
    <row r="251" spans="1:229" ht="14.25" customHeight="1" x14ac:dyDescent="0.85">
      <c r="A251" s="93"/>
      <c r="B251" s="92"/>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row>
    <row r="252" spans="1:229" ht="14.25" customHeight="1" x14ac:dyDescent="0.85">
      <c r="A252" s="93"/>
      <c r="B252" s="92"/>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row>
    <row r="253" spans="1:229" ht="14.25" customHeight="1" x14ac:dyDescent="0.85">
      <c r="A253" s="93"/>
      <c r="B253" s="92"/>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row>
    <row r="254" spans="1:229" ht="14.25" customHeight="1" x14ac:dyDescent="0.85">
      <c r="A254" s="93"/>
      <c r="B254" s="92"/>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row>
    <row r="255" spans="1:229" ht="14.25" customHeight="1" x14ac:dyDescent="0.85">
      <c r="A255" s="93"/>
      <c r="B255" s="92"/>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row>
    <row r="256" spans="1:229" ht="14.25" customHeight="1" x14ac:dyDescent="0.85">
      <c r="A256" s="93"/>
      <c r="B256" s="92"/>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row>
    <row r="257" spans="1:229" ht="14.25" customHeight="1" x14ac:dyDescent="0.85">
      <c r="A257" s="93"/>
      <c r="B257" s="92"/>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row>
    <row r="258" spans="1:229" ht="14.25" customHeight="1" x14ac:dyDescent="0.85">
      <c r="A258" s="93"/>
      <c r="B258" s="92"/>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row>
    <row r="259" spans="1:229" ht="14.25" customHeight="1" x14ac:dyDescent="0.85">
      <c r="A259" s="93"/>
      <c r="B259" s="92"/>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row>
    <row r="260" spans="1:229" ht="14.25" customHeight="1" x14ac:dyDescent="0.85">
      <c r="A260" s="93"/>
      <c r="B260" s="92"/>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row>
    <row r="261" spans="1:229" ht="14.25" customHeight="1" x14ac:dyDescent="0.85">
      <c r="A261" s="93"/>
      <c r="B261" s="92"/>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row>
    <row r="262" spans="1:229" ht="14.25" customHeight="1" x14ac:dyDescent="0.85">
      <c r="A262" s="93"/>
      <c r="B262" s="92"/>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row>
    <row r="263" spans="1:229" ht="14.25" customHeight="1" x14ac:dyDescent="0.85">
      <c r="A263" s="93"/>
      <c r="B263" s="92"/>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row>
    <row r="264" spans="1:229" ht="14.25" customHeight="1" x14ac:dyDescent="0.85">
      <c r="A264" s="93"/>
      <c r="B264" s="92"/>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row>
    <row r="265" spans="1:229" ht="14.25" customHeight="1" x14ac:dyDescent="0.85">
      <c r="A265" s="93"/>
      <c r="B265" s="92"/>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row>
    <row r="266" spans="1:229" ht="14.25" customHeight="1" x14ac:dyDescent="0.85">
      <c r="A266" s="93"/>
      <c r="B266" s="92"/>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row>
    <row r="267" spans="1:229" ht="14.25" customHeight="1" x14ac:dyDescent="0.85">
      <c r="A267" s="93"/>
      <c r="B267" s="92"/>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row>
    <row r="268" spans="1:229" ht="14.25" customHeight="1" x14ac:dyDescent="0.85">
      <c r="A268" s="93"/>
      <c r="B268" s="92"/>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row>
    <row r="269" spans="1:229" ht="14.25" customHeight="1" x14ac:dyDescent="0.85">
      <c r="A269" s="93"/>
      <c r="B269" s="92"/>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row>
    <row r="270" spans="1:229" ht="14.25" customHeight="1" x14ac:dyDescent="0.85">
      <c r="A270" s="93"/>
      <c r="B270" s="92"/>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row>
    <row r="271" spans="1:229" ht="14.25" customHeight="1" x14ac:dyDescent="0.85">
      <c r="A271" s="93"/>
      <c r="B271" s="92"/>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row>
    <row r="272" spans="1:229" ht="14.25" customHeight="1" x14ac:dyDescent="0.85">
      <c r="A272" s="93"/>
      <c r="B272" s="92"/>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row>
    <row r="273" spans="1:229" ht="14.25" customHeight="1" x14ac:dyDescent="0.85">
      <c r="A273" s="93"/>
      <c r="B273" s="92"/>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row>
    <row r="274" spans="1:229" ht="14.25" customHeight="1" x14ac:dyDescent="0.85">
      <c r="A274" s="93"/>
      <c r="B274" s="92"/>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row>
    <row r="275" spans="1:229" ht="14.25" customHeight="1" x14ac:dyDescent="0.85">
      <c r="A275" s="93"/>
      <c r="B275" s="92"/>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row>
    <row r="276" spans="1:229" ht="14.25" customHeight="1" x14ac:dyDescent="0.85">
      <c r="A276" s="93"/>
      <c r="B276" s="92"/>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row>
    <row r="277" spans="1:229" ht="14.25" customHeight="1" x14ac:dyDescent="0.85">
      <c r="A277" s="93"/>
      <c r="B277" s="92"/>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row>
    <row r="278" spans="1:229" ht="14.25" customHeight="1" x14ac:dyDescent="0.85">
      <c r="A278" s="93"/>
      <c r="B278" s="92"/>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row>
    <row r="279" spans="1:229" ht="14.25" customHeight="1" x14ac:dyDescent="0.85">
      <c r="A279" s="93"/>
      <c r="B279" s="92"/>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row>
    <row r="280" spans="1:229" ht="14.25" customHeight="1" x14ac:dyDescent="0.85">
      <c r="A280" s="93"/>
      <c r="B280" s="92"/>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row>
    <row r="281" spans="1:229" ht="14.25" customHeight="1" x14ac:dyDescent="0.85">
      <c r="A281" s="93"/>
      <c r="B281" s="92"/>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row>
    <row r="282" spans="1:229" ht="14.25" customHeight="1" x14ac:dyDescent="0.85">
      <c r="A282" s="93"/>
      <c r="B282" s="92"/>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row>
    <row r="283" spans="1:229" ht="14.25" customHeight="1" x14ac:dyDescent="0.85">
      <c r="A283" s="93"/>
      <c r="B283" s="92"/>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row>
    <row r="284" spans="1:229" ht="14.25" customHeight="1" x14ac:dyDescent="0.85">
      <c r="A284" s="93"/>
      <c r="B284" s="92"/>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row>
    <row r="285" spans="1:229" ht="14.25" customHeight="1" x14ac:dyDescent="0.85">
      <c r="A285" s="93"/>
      <c r="B285" s="92"/>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row>
    <row r="286" spans="1:229" ht="14.25" customHeight="1" x14ac:dyDescent="0.85">
      <c r="A286" s="93"/>
      <c r="B286" s="92"/>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row>
    <row r="287" spans="1:229" ht="14.25" customHeight="1" x14ac:dyDescent="0.85">
      <c r="A287" s="93"/>
      <c r="B287" s="92"/>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row>
    <row r="288" spans="1:229" ht="14.25" customHeight="1" x14ac:dyDescent="0.85">
      <c r="A288" s="93"/>
      <c r="B288" s="92"/>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row>
    <row r="289" spans="1:229" ht="14.25" customHeight="1" x14ac:dyDescent="0.85">
      <c r="A289" s="93"/>
      <c r="B289" s="92"/>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row>
    <row r="290" spans="1:229" ht="14.25" customHeight="1" x14ac:dyDescent="0.85">
      <c r="A290" s="93"/>
      <c r="B290" s="92"/>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row>
    <row r="291" spans="1:229" ht="14.25" customHeight="1" x14ac:dyDescent="0.85">
      <c r="A291" s="93"/>
      <c r="B291" s="92"/>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row>
    <row r="292" spans="1:229" ht="14.25" customHeight="1" x14ac:dyDescent="0.85">
      <c r="A292" s="93"/>
      <c r="B292" s="92"/>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row>
    <row r="293" spans="1:229" ht="14.25" customHeight="1" x14ac:dyDescent="0.85">
      <c r="A293" s="93"/>
      <c r="B293" s="92"/>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row>
    <row r="294" spans="1:229" ht="15.75" customHeight="1" x14ac:dyDescent="0.85">
      <c r="A294" s="93"/>
      <c r="B294" s="92"/>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row>
    <row r="295" spans="1:229" ht="15.75" customHeight="1" x14ac:dyDescent="0.85">
      <c r="A295" s="93"/>
      <c r="B295" s="92"/>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row>
    <row r="296" spans="1:229" ht="15.75" customHeight="1" x14ac:dyDescent="0.85">
      <c r="A296" s="93"/>
      <c r="B296" s="92"/>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row>
    <row r="297" spans="1:229" ht="15.75" customHeight="1" x14ac:dyDescent="0.85">
      <c r="A297" s="93"/>
      <c r="B297" s="92"/>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row>
    <row r="298" spans="1:229" ht="15.75" customHeight="1" x14ac:dyDescent="0.85">
      <c r="A298" s="93"/>
      <c r="B298" s="92"/>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row>
    <row r="299" spans="1:229" ht="15.75" customHeight="1" x14ac:dyDescent="0.85">
      <c r="A299" s="93"/>
      <c r="B299" s="92"/>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row>
    <row r="300" spans="1:229" ht="15.75" customHeight="1" x14ac:dyDescent="0.85">
      <c r="A300" s="93"/>
      <c r="B300" s="92"/>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row>
    <row r="301" spans="1:229" ht="15.75" customHeight="1" x14ac:dyDescent="0.85">
      <c r="A301" s="93"/>
      <c r="B301" s="92"/>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row>
    <row r="302" spans="1:229" ht="15.75" customHeight="1" x14ac:dyDescent="0.85">
      <c r="A302" s="93"/>
      <c r="B302" s="92"/>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row>
    <row r="303" spans="1:229" ht="15.75" customHeight="1" x14ac:dyDescent="0.85">
      <c r="A303" s="93"/>
      <c r="B303" s="92"/>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row>
    <row r="304" spans="1:229" ht="15.75" customHeight="1" x14ac:dyDescent="0.85">
      <c r="A304" s="93"/>
      <c r="B304" s="92"/>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row>
    <row r="305" spans="1:229" ht="15.75" customHeight="1" x14ac:dyDescent="0.85">
      <c r="A305" s="93"/>
      <c r="B305" s="92"/>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row>
    <row r="306" spans="1:229" ht="15.75" customHeight="1" x14ac:dyDescent="0.85">
      <c r="A306" s="93"/>
      <c r="B306" s="92"/>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row>
    <row r="307" spans="1:229" ht="15.75" customHeight="1" x14ac:dyDescent="0.85">
      <c r="A307" s="93"/>
      <c r="B307" s="92"/>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row>
    <row r="308" spans="1:229" ht="15.75" customHeight="1" x14ac:dyDescent="0.85">
      <c r="A308" s="93"/>
      <c r="B308" s="92"/>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row>
    <row r="309" spans="1:229" ht="15.75" customHeight="1" x14ac:dyDescent="0.85">
      <c r="A309" s="93"/>
      <c r="B309" s="92"/>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row>
    <row r="310" spans="1:229" ht="15.75" customHeight="1" x14ac:dyDescent="0.85">
      <c r="A310" s="93"/>
      <c r="B310" s="92"/>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row>
    <row r="311" spans="1:229" ht="15.75" customHeight="1" x14ac:dyDescent="0.85">
      <c r="A311" s="93"/>
      <c r="B311" s="92"/>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row>
    <row r="312" spans="1:229" ht="15.75" customHeight="1" x14ac:dyDescent="0.85">
      <c r="A312" s="93"/>
      <c r="B312" s="92"/>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row>
    <row r="313" spans="1:229" ht="15.75" customHeight="1" x14ac:dyDescent="0.85">
      <c r="A313" s="93"/>
      <c r="B313" s="92"/>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row>
    <row r="314" spans="1:229" ht="15.75" customHeight="1" x14ac:dyDescent="0.85">
      <c r="A314" s="93"/>
      <c r="B314" s="92"/>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row>
    <row r="315" spans="1:229" ht="15.75" customHeight="1" x14ac:dyDescent="0.85">
      <c r="A315" s="93"/>
      <c r="B315" s="92"/>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row>
    <row r="316" spans="1:229" ht="15.75" customHeight="1" x14ac:dyDescent="0.85">
      <c r="A316" s="93"/>
      <c r="B316" s="92"/>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row>
    <row r="317" spans="1:229" ht="15.75" customHeight="1" x14ac:dyDescent="0.85">
      <c r="A317" s="93"/>
      <c r="B317" s="92"/>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row>
    <row r="318" spans="1:229" ht="15.75" customHeight="1" x14ac:dyDescent="0.85">
      <c r="A318" s="93"/>
      <c r="B318" s="92"/>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row>
    <row r="319" spans="1:229" ht="15.75" customHeight="1" x14ac:dyDescent="0.85">
      <c r="A319" s="93"/>
      <c r="B319" s="92"/>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c r="GU319" s="91"/>
      <c r="GV319" s="91"/>
      <c r="GW319" s="91"/>
      <c r="GX319" s="91"/>
      <c r="GY319" s="91"/>
      <c r="GZ319" s="91"/>
      <c r="HA319" s="91"/>
      <c r="HB319" s="91"/>
      <c r="HC319" s="91"/>
      <c r="HD319" s="91"/>
      <c r="HE319" s="91"/>
      <c r="HF319" s="91"/>
      <c r="HG319" s="91"/>
      <c r="HH319" s="91"/>
      <c r="HI319" s="91"/>
      <c r="HJ319" s="91"/>
      <c r="HK319" s="91"/>
      <c r="HL319" s="91"/>
      <c r="HM319" s="91"/>
      <c r="HN319" s="91"/>
      <c r="HO319" s="91"/>
      <c r="HP319" s="91"/>
      <c r="HQ319" s="91"/>
      <c r="HR319" s="91"/>
      <c r="HS319" s="91"/>
      <c r="HT319" s="91"/>
      <c r="HU319" s="91"/>
    </row>
    <row r="320" spans="1:229" ht="15.75" customHeight="1" x14ac:dyDescent="0.85">
      <c r="A320" s="93"/>
      <c r="B320" s="92"/>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row>
    <row r="321" spans="1:229" ht="15.75" customHeight="1" x14ac:dyDescent="0.85">
      <c r="A321" s="93"/>
      <c r="B321" s="92"/>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row>
    <row r="322" spans="1:229" ht="15.75" customHeight="1" x14ac:dyDescent="0.85">
      <c r="A322" s="93"/>
      <c r="B322" s="92"/>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row>
    <row r="323" spans="1:229" ht="15.75" customHeight="1" x14ac:dyDescent="0.85">
      <c r="A323" s="93"/>
      <c r="B323" s="92"/>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row>
    <row r="324" spans="1:229" ht="15.75" customHeight="1" x14ac:dyDescent="0.85">
      <c r="A324" s="93"/>
      <c r="B324" s="92"/>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row>
    <row r="325" spans="1:229" ht="15.75" customHeight="1" x14ac:dyDescent="0.85">
      <c r="A325" s="93"/>
      <c r="B325" s="92"/>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row>
    <row r="326" spans="1:229" ht="15.75" customHeight="1" x14ac:dyDescent="0.85">
      <c r="A326" s="93"/>
      <c r="B326" s="92"/>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row>
    <row r="327" spans="1:229" ht="15.75" customHeight="1" x14ac:dyDescent="0.85">
      <c r="A327" s="93"/>
      <c r="B327" s="92"/>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row>
    <row r="328" spans="1:229" ht="15.75" customHeight="1" x14ac:dyDescent="0.85">
      <c r="A328" s="93"/>
      <c r="B328" s="92"/>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row>
    <row r="329" spans="1:229" ht="15.75" customHeight="1" x14ac:dyDescent="0.85">
      <c r="A329" s="93"/>
      <c r="B329" s="92"/>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row>
    <row r="330" spans="1:229" ht="15.75" customHeight="1" x14ac:dyDescent="0.85">
      <c r="A330" s="93"/>
      <c r="B330" s="92"/>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row>
    <row r="331" spans="1:229" ht="15.75" customHeight="1" x14ac:dyDescent="0.85">
      <c r="A331" s="93"/>
      <c r="B331" s="92"/>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row>
    <row r="332" spans="1:229" ht="15.75" customHeight="1" x14ac:dyDescent="0.85">
      <c r="A332" s="93"/>
      <c r="B332" s="92"/>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row>
    <row r="333" spans="1:229" ht="15.75" customHeight="1" x14ac:dyDescent="0.85">
      <c r="A333" s="93"/>
      <c r="B333" s="92"/>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I333" s="91"/>
      <c r="HJ333" s="91"/>
      <c r="HK333" s="91"/>
      <c r="HL333" s="91"/>
      <c r="HM333" s="91"/>
      <c r="HN333" s="91"/>
      <c r="HO333" s="91"/>
      <c r="HP333" s="91"/>
      <c r="HQ333" s="91"/>
      <c r="HR333" s="91"/>
      <c r="HS333" s="91"/>
      <c r="HT333" s="91"/>
      <c r="HU333" s="91"/>
    </row>
    <row r="334" spans="1:229" ht="15.75" customHeight="1" x14ac:dyDescent="0.85">
      <c r="A334" s="93"/>
      <c r="B334" s="92"/>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row>
    <row r="335" spans="1:229" ht="15.75" customHeight="1" x14ac:dyDescent="0.85">
      <c r="A335" s="93"/>
      <c r="B335" s="92"/>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row>
    <row r="336" spans="1:229" ht="15.75" customHeight="1" x14ac:dyDescent="0.85">
      <c r="A336" s="93"/>
      <c r="B336" s="92"/>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row>
    <row r="337" spans="1:229" ht="15.75" customHeight="1" x14ac:dyDescent="0.85">
      <c r="A337" s="93"/>
      <c r="B337" s="92"/>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row>
    <row r="338" spans="1:229" ht="15.75" customHeight="1" x14ac:dyDescent="0.85">
      <c r="A338" s="93"/>
      <c r="B338" s="92"/>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row>
    <row r="339" spans="1:229" ht="15.75" customHeight="1" x14ac:dyDescent="0.85">
      <c r="A339" s="93"/>
      <c r="B339" s="92"/>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row>
    <row r="340" spans="1:229" ht="15.75" customHeight="1" x14ac:dyDescent="0.85">
      <c r="A340" s="93"/>
      <c r="B340" s="92"/>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row>
    <row r="341" spans="1:229" ht="15.75" customHeight="1" x14ac:dyDescent="0.85">
      <c r="A341" s="93"/>
      <c r="B341" s="92"/>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row>
    <row r="342" spans="1:229" ht="15.75" customHeight="1" x14ac:dyDescent="0.85">
      <c r="A342" s="93"/>
      <c r="B342" s="92"/>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row>
    <row r="343" spans="1:229" ht="15.75" customHeight="1" x14ac:dyDescent="0.85">
      <c r="A343" s="93"/>
      <c r="B343" s="92"/>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c r="GU343" s="91"/>
      <c r="GV343" s="91"/>
      <c r="GW343" s="91"/>
      <c r="GX343" s="91"/>
      <c r="GY343" s="91"/>
      <c r="GZ343" s="91"/>
      <c r="HA343" s="91"/>
      <c r="HB343" s="91"/>
      <c r="HC343" s="91"/>
      <c r="HD343" s="91"/>
      <c r="HE343" s="91"/>
      <c r="HF343" s="91"/>
      <c r="HG343" s="91"/>
      <c r="HH343" s="91"/>
      <c r="HI343" s="91"/>
      <c r="HJ343" s="91"/>
      <c r="HK343" s="91"/>
      <c r="HL343" s="91"/>
      <c r="HM343" s="91"/>
      <c r="HN343" s="91"/>
      <c r="HO343" s="91"/>
      <c r="HP343" s="91"/>
      <c r="HQ343" s="91"/>
      <c r="HR343" s="91"/>
      <c r="HS343" s="91"/>
      <c r="HT343" s="91"/>
      <c r="HU343" s="91"/>
    </row>
    <row r="344" spans="1:229" ht="15.75" customHeight="1" x14ac:dyDescent="0.85">
      <c r="A344" s="93"/>
      <c r="B344" s="92"/>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row>
    <row r="345" spans="1:229" ht="15.75" customHeight="1" x14ac:dyDescent="0.85">
      <c r="A345" s="93"/>
      <c r="B345" s="92"/>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c r="GU345" s="91"/>
      <c r="GV345" s="91"/>
      <c r="GW345" s="91"/>
      <c r="GX345" s="91"/>
      <c r="GY345" s="91"/>
      <c r="GZ345" s="91"/>
      <c r="HA345" s="91"/>
      <c r="HB345" s="91"/>
      <c r="HC345" s="91"/>
      <c r="HD345" s="91"/>
      <c r="HE345" s="91"/>
      <c r="HF345" s="91"/>
      <c r="HG345" s="91"/>
      <c r="HH345" s="91"/>
      <c r="HI345" s="91"/>
      <c r="HJ345" s="91"/>
      <c r="HK345" s="91"/>
      <c r="HL345" s="91"/>
      <c r="HM345" s="91"/>
      <c r="HN345" s="91"/>
      <c r="HO345" s="91"/>
      <c r="HP345" s="91"/>
      <c r="HQ345" s="91"/>
      <c r="HR345" s="91"/>
      <c r="HS345" s="91"/>
      <c r="HT345" s="91"/>
      <c r="HU345" s="91"/>
    </row>
    <row r="346" spans="1:229" ht="15.75" customHeight="1" x14ac:dyDescent="0.85">
      <c r="A346" s="93"/>
      <c r="B346" s="92"/>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row>
    <row r="347" spans="1:229" ht="15.75" customHeight="1" x14ac:dyDescent="0.85">
      <c r="A347" s="93"/>
      <c r="B347" s="92"/>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c r="GU347" s="91"/>
      <c r="GV347" s="91"/>
      <c r="GW347" s="91"/>
      <c r="GX347" s="91"/>
      <c r="GY347" s="91"/>
      <c r="GZ347" s="91"/>
      <c r="HA347" s="91"/>
      <c r="HB347" s="91"/>
      <c r="HC347" s="91"/>
      <c r="HD347" s="91"/>
      <c r="HE347" s="91"/>
      <c r="HF347" s="91"/>
      <c r="HG347" s="91"/>
      <c r="HH347" s="91"/>
      <c r="HI347" s="91"/>
      <c r="HJ347" s="91"/>
      <c r="HK347" s="91"/>
      <c r="HL347" s="91"/>
      <c r="HM347" s="91"/>
      <c r="HN347" s="91"/>
      <c r="HO347" s="91"/>
      <c r="HP347" s="91"/>
      <c r="HQ347" s="91"/>
      <c r="HR347" s="91"/>
      <c r="HS347" s="91"/>
      <c r="HT347" s="91"/>
      <c r="HU347" s="91"/>
    </row>
    <row r="348" spans="1:229" ht="15.75" customHeight="1" x14ac:dyDescent="0.85">
      <c r="A348" s="93"/>
      <c r="B348" s="92"/>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row>
    <row r="349" spans="1:229" ht="15.75" customHeight="1" x14ac:dyDescent="0.85">
      <c r="A349" s="93"/>
      <c r="B349" s="92"/>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row>
    <row r="350" spans="1:229" ht="15.75" customHeight="1" x14ac:dyDescent="0.85">
      <c r="A350" s="93"/>
      <c r="B350" s="92"/>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row>
    <row r="351" spans="1:229" ht="15.75" customHeight="1" x14ac:dyDescent="0.85">
      <c r="A351" s="93"/>
      <c r="B351" s="92"/>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c r="GU351" s="91"/>
      <c r="GV351" s="91"/>
      <c r="GW351" s="91"/>
      <c r="GX351" s="91"/>
      <c r="GY351" s="91"/>
      <c r="GZ351" s="91"/>
      <c r="HA351" s="91"/>
      <c r="HB351" s="91"/>
      <c r="HC351" s="91"/>
      <c r="HD351" s="91"/>
      <c r="HE351" s="91"/>
      <c r="HF351" s="91"/>
      <c r="HG351" s="91"/>
      <c r="HH351" s="91"/>
      <c r="HI351" s="91"/>
      <c r="HJ351" s="91"/>
      <c r="HK351" s="91"/>
      <c r="HL351" s="91"/>
      <c r="HM351" s="91"/>
      <c r="HN351" s="91"/>
      <c r="HO351" s="91"/>
      <c r="HP351" s="91"/>
      <c r="HQ351" s="91"/>
      <c r="HR351" s="91"/>
      <c r="HS351" s="91"/>
      <c r="HT351" s="91"/>
      <c r="HU351" s="91"/>
    </row>
    <row r="352" spans="1:229" ht="15.75" customHeight="1" x14ac:dyDescent="0.85">
      <c r="A352" s="93"/>
      <c r="B352" s="92"/>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row>
    <row r="353" spans="1:229" ht="15.75" customHeight="1" x14ac:dyDescent="0.85">
      <c r="A353" s="93"/>
      <c r="B353" s="92"/>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c r="GU353" s="91"/>
      <c r="GV353" s="91"/>
      <c r="GW353" s="91"/>
      <c r="GX353" s="91"/>
      <c r="GY353" s="91"/>
      <c r="GZ353" s="91"/>
      <c r="HA353" s="91"/>
      <c r="HB353" s="91"/>
      <c r="HC353" s="91"/>
      <c r="HD353" s="91"/>
      <c r="HE353" s="91"/>
      <c r="HF353" s="91"/>
      <c r="HG353" s="91"/>
      <c r="HH353" s="91"/>
      <c r="HI353" s="91"/>
      <c r="HJ353" s="91"/>
      <c r="HK353" s="91"/>
      <c r="HL353" s="91"/>
      <c r="HM353" s="91"/>
      <c r="HN353" s="91"/>
      <c r="HO353" s="91"/>
      <c r="HP353" s="91"/>
      <c r="HQ353" s="91"/>
      <c r="HR353" s="91"/>
      <c r="HS353" s="91"/>
      <c r="HT353" s="91"/>
      <c r="HU353" s="91"/>
    </row>
    <row r="354" spans="1:229" ht="15.75" customHeight="1" x14ac:dyDescent="0.85">
      <c r="A354" s="93"/>
      <c r="B354" s="92"/>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row>
    <row r="355" spans="1:229" ht="15.75" customHeight="1" x14ac:dyDescent="0.85">
      <c r="A355" s="93"/>
      <c r="B355" s="92"/>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c r="GU355" s="91"/>
      <c r="GV355" s="91"/>
      <c r="GW355" s="91"/>
      <c r="GX355" s="91"/>
      <c r="GY355" s="91"/>
      <c r="GZ355" s="91"/>
      <c r="HA355" s="91"/>
      <c r="HB355" s="91"/>
      <c r="HC355" s="91"/>
      <c r="HD355" s="91"/>
      <c r="HE355" s="91"/>
      <c r="HF355" s="91"/>
      <c r="HG355" s="91"/>
      <c r="HH355" s="91"/>
      <c r="HI355" s="91"/>
      <c r="HJ355" s="91"/>
      <c r="HK355" s="91"/>
      <c r="HL355" s="91"/>
      <c r="HM355" s="91"/>
      <c r="HN355" s="91"/>
      <c r="HO355" s="91"/>
      <c r="HP355" s="91"/>
      <c r="HQ355" s="91"/>
      <c r="HR355" s="91"/>
      <c r="HS355" s="91"/>
      <c r="HT355" s="91"/>
      <c r="HU355" s="91"/>
    </row>
    <row r="356" spans="1:229" ht="15.75" customHeight="1" x14ac:dyDescent="0.85">
      <c r="A356" s="93"/>
      <c r="B356" s="92"/>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row>
    <row r="357" spans="1:229" ht="15.75" customHeight="1" x14ac:dyDescent="0.85">
      <c r="A357" s="93"/>
      <c r="B357" s="92"/>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c r="GU357" s="91"/>
      <c r="GV357" s="91"/>
      <c r="GW357" s="91"/>
      <c r="GX357" s="91"/>
      <c r="GY357" s="91"/>
      <c r="GZ357" s="91"/>
      <c r="HA357" s="91"/>
      <c r="HB357" s="91"/>
      <c r="HC357" s="91"/>
      <c r="HD357" s="91"/>
      <c r="HE357" s="91"/>
      <c r="HF357" s="91"/>
      <c r="HG357" s="91"/>
      <c r="HH357" s="91"/>
      <c r="HI357" s="91"/>
      <c r="HJ357" s="91"/>
      <c r="HK357" s="91"/>
      <c r="HL357" s="91"/>
      <c r="HM357" s="91"/>
      <c r="HN357" s="91"/>
      <c r="HO357" s="91"/>
      <c r="HP357" s="91"/>
      <c r="HQ357" s="91"/>
      <c r="HR357" s="91"/>
      <c r="HS357" s="91"/>
      <c r="HT357" s="91"/>
      <c r="HU357" s="91"/>
    </row>
    <row r="358" spans="1:229" ht="15.75" customHeight="1" x14ac:dyDescent="0.85">
      <c r="A358" s="93"/>
      <c r="B358" s="92"/>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row>
    <row r="359" spans="1:229" ht="15.75" customHeight="1" x14ac:dyDescent="0.85">
      <c r="A359" s="93"/>
      <c r="B359" s="92"/>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c r="GU359" s="91"/>
      <c r="GV359" s="91"/>
      <c r="GW359" s="91"/>
      <c r="GX359" s="91"/>
      <c r="GY359" s="91"/>
      <c r="GZ359" s="91"/>
      <c r="HA359" s="91"/>
      <c r="HB359" s="91"/>
      <c r="HC359" s="91"/>
      <c r="HD359" s="91"/>
      <c r="HE359" s="91"/>
      <c r="HF359" s="91"/>
      <c r="HG359" s="91"/>
      <c r="HH359" s="91"/>
      <c r="HI359" s="91"/>
      <c r="HJ359" s="91"/>
      <c r="HK359" s="91"/>
      <c r="HL359" s="91"/>
      <c r="HM359" s="91"/>
      <c r="HN359" s="91"/>
      <c r="HO359" s="91"/>
      <c r="HP359" s="91"/>
      <c r="HQ359" s="91"/>
      <c r="HR359" s="91"/>
      <c r="HS359" s="91"/>
      <c r="HT359" s="91"/>
      <c r="HU359" s="91"/>
    </row>
    <row r="360" spans="1:229" ht="15.75" customHeight="1" x14ac:dyDescent="0.85">
      <c r="A360" s="93"/>
      <c r="B360" s="92"/>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row>
    <row r="361" spans="1:229" ht="15.75" customHeight="1" x14ac:dyDescent="0.85">
      <c r="A361" s="93"/>
      <c r="B361" s="92"/>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c r="GU361" s="91"/>
      <c r="GV361" s="91"/>
      <c r="GW361" s="91"/>
      <c r="GX361" s="91"/>
      <c r="GY361" s="91"/>
      <c r="GZ361" s="91"/>
      <c r="HA361" s="91"/>
      <c r="HB361" s="91"/>
      <c r="HC361" s="91"/>
      <c r="HD361" s="91"/>
      <c r="HE361" s="91"/>
      <c r="HF361" s="91"/>
      <c r="HG361" s="91"/>
      <c r="HH361" s="91"/>
      <c r="HI361" s="91"/>
      <c r="HJ361" s="91"/>
      <c r="HK361" s="91"/>
      <c r="HL361" s="91"/>
      <c r="HM361" s="91"/>
      <c r="HN361" s="91"/>
      <c r="HO361" s="91"/>
      <c r="HP361" s="91"/>
      <c r="HQ361" s="91"/>
      <c r="HR361" s="91"/>
      <c r="HS361" s="91"/>
      <c r="HT361" s="91"/>
      <c r="HU361" s="91"/>
    </row>
    <row r="362" spans="1:229" ht="15.75" customHeight="1" x14ac:dyDescent="0.85">
      <c r="A362" s="93"/>
      <c r="B362" s="92"/>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row>
    <row r="363" spans="1:229" ht="15.75" customHeight="1" x14ac:dyDescent="0.85">
      <c r="A363" s="93"/>
      <c r="B363" s="92"/>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c r="GU363" s="91"/>
      <c r="GV363" s="91"/>
      <c r="GW363" s="91"/>
      <c r="GX363" s="91"/>
      <c r="GY363" s="91"/>
      <c r="GZ363" s="91"/>
      <c r="HA363" s="91"/>
      <c r="HB363" s="91"/>
      <c r="HC363" s="91"/>
      <c r="HD363" s="91"/>
      <c r="HE363" s="91"/>
      <c r="HF363" s="91"/>
      <c r="HG363" s="91"/>
      <c r="HH363" s="91"/>
      <c r="HI363" s="91"/>
      <c r="HJ363" s="91"/>
      <c r="HK363" s="91"/>
      <c r="HL363" s="91"/>
      <c r="HM363" s="91"/>
      <c r="HN363" s="91"/>
      <c r="HO363" s="91"/>
      <c r="HP363" s="91"/>
      <c r="HQ363" s="91"/>
      <c r="HR363" s="91"/>
      <c r="HS363" s="91"/>
      <c r="HT363" s="91"/>
      <c r="HU363" s="91"/>
    </row>
    <row r="364" spans="1:229" ht="15.75" customHeight="1" x14ac:dyDescent="0.85">
      <c r="A364" s="93"/>
      <c r="B364" s="92"/>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row>
    <row r="365" spans="1:229" ht="15.75" customHeight="1" x14ac:dyDescent="0.85">
      <c r="A365" s="93"/>
      <c r="B365" s="92"/>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c r="GU365" s="91"/>
      <c r="GV365" s="91"/>
      <c r="GW365" s="91"/>
      <c r="GX365" s="91"/>
      <c r="GY365" s="91"/>
      <c r="GZ365" s="91"/>
      <c r="HA365" s="91"/>
      <c r="HB365" s="91"/>
      <c r="HC365" s="91"/>
      <c r="HD365" s="91"/>
      <c r="HE365" s="91"/>
      <c r="HF365" s="91"/>
      <c r="HG365" s="91"/>
      <c r="HH365" s="91"/>
      <c r="HI365" s="91"/>
      <c r="HJ365" s="91"/>
      <c r="HK365" s="91"/>
      <c r="HL365" s="91"/>
      <c r="HM365" s="91"/>
      <c r="HN365" s="91"/>
      <c r="HO365" s="91"/>
      <c r="HP365" s="91"/>
      <c r="HQ365" s="91"/>
      <c r="HR365" s="91"/>
      <c r="HS365" s="91"/>
      <c r="HT365" s="91"/>
      <c r="HU365" s="91"/>
    </row>
    <row r="366" spans="1:229" ht="15.75" customHeight="1" x14ac:dyDescent="0.85">
      <c r="A366" s="93"/>
      <c r="B366" s="92"/>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row>
    <row r="367" spans="1:229" ht="15.75" customHeight="1" x14ac:dyDescent="0.85">
      <c r="A367" s="93"/>
      <c r="B367" s="92"/>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c r="GU367" s="91"/>
      <c r="GV367" s="91"/>
      <c r="GW367" s="91"/>
      <c r="GX367" s="91"/>
      <c r="GY367" s="91"/>
      <c r="GZ367" s="91"/>
      <c r="HA367" s="91"/>
      <c r="HB367" s="91"/>
      <c r="HC367" s="91"/>
      <c r="HD367" s="91"/>
      <c r="HE367" s="91"/>
      <c r="HF367" s="91"/>
      <c r="HG367" s="91"/>
      <c r="HH367" s="91"/>
      <c r="HI367" s="91"/>
      <c r="HJ367" s="91"/>
      <c r="HK367" s="91"/>
      <c r="HL367" s="91"/>
      <c r="HM367" s="91"/>
      <c r="HN367" s="91"/>
      <c r="HO367" s="91"/>
      <c r="HP367" s="91"/>
      <c r="HQ367" s="91"/>
      <c r="HR367" s="91"/>
      <c r="HS367" s="91"/>
      <c r="HT367" s="91"/>
      <c r="HU367" s="91"/>
    </row>
    <row r="368" spans="1:229" ht="15.75" customHeight="1" x14ac:dyDescent="0.85">
      <c r="A368" s="93"/>
      <c r="B368" s="92"/>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row>
    <row r="369" spans="1:229" ht="15.75" customHeight="1" x14ac:dyDescent="0.85">
      <c r="A369" s="93"/>
      <c r="B369" s="92"/>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c r="GU369" s="91"/>
      <c r="GV369" s="91"/>
      <c r="GW369" s="91"/>
      <c r="GX369" s="91"/>
      <c r="GY369" s="91"/>
      <c r="GZ369" s="91"/>
      <c r="HA369" s="91"/>
      <c r="HB369" s="91"/>
      <c r="HC369" s="91"/>
      <c r="HD369" s="91"/>
      <c r="HE369" s="91"/>
      <c r="HF369" s="91"/>
      <c r="HG369" s="91"/>
      <c r="HH369" s="91"/>
      <c r="HI369" s="91"/>
      <c r="HJ369" s="91"/>
      <c r="HK369" s="91"/>
      <c r="HL369" s="91"/>
      <c r="HM369" s="91"/>
      <c r="HN369" s="91"/>
      <c r="HO369" s="91"/>
      <c r="HP369" s="91"/>
      <c r="HQ369" s="91"/>
      <c r="HR369" s="91"/>
      <c r="HS369" s="91"/>
      <c r="HT369" s="91"/>
      <c r="HU369" s="91"/>
    </row>
    <row r="370" spans="1:229" ht="15.75" customHeight="1" x14ac:dyDescent="0.85">
      <c r="A370" s="93"/>
      <c r="B370" s="92"/>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row>
    <row r="371" spans="1:229" ht="15.75" customHeight="1" x14ac:dyDescent="0.85">
      <c r="A371" s="93"/>
      <c r="B371" s="92"/>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c r="GU371" s="91"/>
      <c r="GV371" s="91"/>
      <c r="GW371" s="91"/>
      <c r="GX371" s="91"/>
      <c r="GY371" s="91"/>
      <c r="GZ371" s="91"/>
      <c r="HA371" s="91"/>
      <c r="HB371" s="91"/>
      <c r="HC371" s="91"/>
      <c r="HD371" s="91"/>
      <c r="HE371" s="91"/>
      <c r="HF371" s="91"/>
      <c r="HG371" s="91"/>
      <c r="HH371" s="91"/>
      <c r="HI371" s="91"/>
      <c r="HJ371" s="91"/>
      <c r="HK371" s="91"/>
      <c r="HL371" s="91"/>
      <c r="HM371" s="91"/>
      <c r="HN371" s="91"/>
      <c r="HO371" s="91"/>
      <c r="HP371" s="91"/>
      <c r="HQ371" s="91"/>
      <c r="HR371" s="91"/>
      <c r="HS371" s="91"/>
      <c r="HT371" s="91"/>
      <c r="HU371" s="91"/>
    </row>
    <row r="372" spans="1:229" ht="15.75" customHeight="1" x14ac:dyDescent="0.85">
      <c r="A372" s="93"/>
      <c r="B372" s="92"/>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row>
    <row r="373" spans="1:229" ht="15.75" customHeight="1" x14ac:dyDescent="0.85">
      <c r="A373" s="93"/>
      <c r="B373" s="92"/>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c r="GU373" s="91"/>
      <c r="GV373" s="91"/>
      <c r="GW373" s="91"/>
      <c r="GX373" s="91"/>
      <c r="GY373" s="91"/>
      <c r="GZ373" s="91"/>
      <c r="HA373" s="91"/>
      <c r="HB373" s="91"/>
      <c r="HC373" s="91"/>
      <c r="HD373" s="91"/>
      <c r="HE373" s="91"/>
      <c r="HF373" s="91"/>
      <c r="HG373" s="91"/>
      <c r="HH373" s="91"/>
      <c r="HI373" s="91"/>
      <c r="HJ373" s="91"/>
      <c r="HK373" s="91"/>
      <c r="HL373" s="91"/>
      <c r="HM373" s="91"/>
      <c r="HN373" s="91"/>
      <c r="HO373" s="91"/>
      <c r="HP373" s="91"/>
      <c r="HQ373" s="91"/>
      <c r="HR373" s="91"/>
      <c r="HS373" s="91"/>
      <c r="HT373" s="91"/>
      <c r="HU373" s="91"/>
    </row>
    <row r="374" spans="1:229" ht="15.75" customHeight="1" x14ac:dyDescent="0.85">
      <c r="A374" s="93"/>
      <c r="B374" s="92"/>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row>
    <row r="375" spans="1:229" ht="15.75" customHeight="1" x14ac:dyDescent="0.85">
      <c r="A375" s="93"/>
      <c r="B375" s="92"/>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c r="GU375" s="91"/>
      <c r="GV375" s="91"/>
      <c r="GW375" s="91"/>
      <c r="GX375" s="91"/>
      <c r="GY375" s="91"/>
      <c r="GZ375" s="91"/>
      <c r="HA375" s="91"/>
      <c r="HB375" s="91"/>
      <c r="HC375" s="91"/>
      <c r="HD375" s="91"/>
      <c r="HE375" s="91"/>
      <c r="HF375" s="91"/>
      <c r="HG375" s="91"/>
      <c r="HH375" s="91"/>
      <c r="HI375" s="91"/>
      <c r="HJ375" s="91"/>
      <c r="HK375" s="91"/>
      <c r="HL375" s="91"/>
      <c r="HM375" s="91"/>
      <c r="HN375" s="91"/>
      <c r="HO375" s="91"/>
      <c r="HP375" s="91"/>
      <c r="HQ375" s="91"/>
      <c r="HR375" s="91"/>
      <c r="HS375" s="91"/>
      <c r="HT375" s="91"/>
      <c r="HU375" s="91"/>
    </row>
    <row r="376" spans="1:229" ht="15.75" customHeight="1" x14ac:dyDescent="0.85">
      <c r="A376" s="93"/>
      <c r="B376" s="92"/>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row>
    <row r="377" spans="1:229" ht="15.75" customHeight="1" x14ac:dyDescent="0.85">
      <c r="A377" s="93"/>
      <c r="B377" s="92"/>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c r="GU377" s="91"/>
      <c r="GV377" s="91"/>
      <c r="GW377" s="91"/>
      <c r="GX377" s="91"/>
      <c r="GY377" s="91"/>
      <c r="GZ377" s="91"/>
      <c r="HA377" s="91"/>
      <c r="HB377" s="91"/>
      <c r="HC377" s="91"/>
      <c r="HD377" s="91"/>
      <c r="HE377" s="91"/>
      <c r="HF377" s="91"/>
      <c r="HG377" s="91"/>
      <c r="HH377" s="91"/>
      <c r="HI377" s="91"/>
      <c r="HJ377" s="91"/>
      <c r="HK377" s="91"/>
      <c r="HL377" s="91"/>
      <c r="HM377" s="91"/>
      <c r="HN377" s="91"/>
      <c r="HO377" s="91"/>
      <c r="HP377" s="91"/>
      <c r="HQ377" s="91"/>
      <c r="HR377" s="91"/>
      <c r="HS377" s="91"/>
      <c r="HT377" s="91"/>
      <c r="HU377" s="91"/>
    </row>
    <row r="378" spans="1:229" ht="15.75" customHeight="1" x14ac:dyDescent="0.85">
      <c r="A378" s="93"/>
      <c r="B378" s="92"/>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row>
    <row r="379" spans="1:229" ht="15.75" customHeight="1" x14ac:dyDescent="0.85">
      <c r="A379" s="93"/>
      <c r="B379" s="92"/>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c r="GU379" s="91"/>
      <c r="GV379" s="91"/>
      <c r="GW379" s="91"/>
      <c r="GX379" s="91"/>
      <c r="GY379" s="91"/>
      <c r="GZ379" s="91"/>
      <c r="HA379" s="91"/>
      <c r="HB379" s="91"/>
      <c r="HC379" s="91"/>
      <c r="HD379" s="91"/>
      <c r="HE379" s="91"/>
      <c r="HF379" s="91"/>
      <c r="HG379" s="91"/>
      <c r="HH379" s="91"/>
      <c r="HI379" s="91"/>
      <c r="HJ379" s="91"/>
      <c r="HK379" s="91"/>
      <c r="HL379" s="91"/>
      <c r="HM379" s="91"/>
      <c r="HN379" s="91"/>
      <c r="HO379" s="91"/>
      <c r="HP379" s="91"/>
      <c r="HQ379" s="91"/>
      <c r="HR379" s="91"/>
      <c r="HS379" s="91"/>
      <c r="HT379" s="91"/>
      <c r="HU379" s="91"/>
    </row>
    <row r="380" spans="1:229" ht="15.75" customHeight="1" x14ac:dyDescent="0.85">
      <c r="A380" s="93"/>
      <c r="B380" s="92"/>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row>
    <row r="381" spans="1:229" ht="15.75" customHeight="1" x14ac:dyDescent="0.85">
      <c r="A381" s="93"/>
      <c r="B381" s="92"/>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c r="GU381" s="91"/>
      <c r="GV381" s="91"/>
      <c r="GW381" s="91"/>
      <c r="GX381" s="91"/>
      <c r="GY381" s="91"/>
      <c r="GZ381" s="91"/>
      <c r="HA381" s="91"/>
      <c r="HB381" s="91"/>
      <c r="HC381" s="91"/>
      <c r="HD381" s="91"/>
      <c r="HE381" s="91"/>
      <c r="HF381" s="91"/>
      <c r="HG381" s="91"/>
      <c r="HH381" s="91"/>
      <c r="HI381" s="91"/>
      <c r="HJ381" s="91"/>
      <c r="HK381" s="91"/>
      <c r="HL381" s="91"/>
      <c r="HM381" s="91"/>
      <c r="HN381" s="91"/>
      <c r="HO381" s="91"/>
      <c r="HP381" s="91"/>
      <c r="HQ381" s="91"/>
      <c r="HR381" s="91"/>
      <c r="HS381" s="91"/>
      <c r="HT381" s="91"/>
      <c r="HU381" s="91"/>
    </row>
    <row r="382" spans="1:229" ht="15.75" customHeight="1" x14ac:dyDescent="0.85">
      <c r="A382" s="93"/>
      <c r="B382" s="92"/>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row>
    <row r="383" spans="1:229" ht="15.75" customHeight="1" x14ac:dyDescent="0.85">
      <c r="A383" s="93"/>
      <c r="B383" s="92"/>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c r="GU383" s="91"/>
      <c r="GV383" s="91"/>
      <c r="GW383" s="91"/>
      <c r="GX383" s="91"/>
      <c r="GY383" s="91"/>
      <c r="GZ383" s="91"/>
      <c r="HA383" s="91"/>
      <c r="HB383" s="91"/>
      <c r="HC383" s="91"/>
      <c r="HD383" s="91"/>
      <c r="HE383" s="91"/>
      <c r="HF383" s="91"/>
      <c r="HG383" s="91"/>
      <c r="HH383" s="91"/>
      <c r="HI383" s="91"/>
      <c r="HJ383" s="91"/>
      <c r="HK383" s="91"/>
      <c r="HL383" s="91"/>
      <c r="HM383" s="91"/>
      <c r="HN383" s="91"/>
      <c r="HO383" s="91"/>
      <c r="HP383" s="91"/>
      <c r="HQ383" s="91"/>
      <c r="HR383" s="91"/>
      <c r="HS383" s="91"/>
      <c r="HT383" s="91"/>
      <c r="HU383" s="91"/>
    </row>
    <row r="384" spans="1:229" ht="15.75" customHeight="1" x14ac:dyDescent="0.85">
      <c r="A384" s="93"/>
      <c r="B384" s="92"/>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row>
    <row r="385" spans="1:229" ht="15.75" customHeight="1" x14ac:dyDescent="0.85">
      <c r="A385" s="93"/>
      <c r="B385" s="92"/>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c r="GU385" s="91"/>
      <c r="GV385" s="91"/>
      <c r="GW385" s="91"/>
      <c r="GX385" s="91"/>
      <c r="GY385" s="91"/>
      <c r="GZ385" s="91"/>
      <c r="HA385" s="91"/>
      <c r="HB385" s="91"/>
      <c r="HC385" s="91"/>
      <c r="HD385" s="91"/>
      <c r="HE385" s="91"/>
      <c r="HF385" s="91"/>
      <c r="HG385" s="91"/>
      <c r="HH385" s="91"/>
      <c r="HI385" s="91"/>
      <c r="HJ385" s="91"/>
      <c r="HK385" s="91"/>
      <c r="HL385" s="91"/>
      <c r="HM385" s="91"/>
      <c r="HN385" s="91"/>
      <c r="HO385" s="91"/>
      <c r="HP385" s="91"/>
      <c r="HQ385" s="91"/>
      <c r="HR385" s="91"/>
      <c r="HS385" s="91"/>
      <c r="HT385" s="91"/>
      <c r="HU385" s="91"/>
    </row>
    <row r="386" spans="1:229" ht="15.75" customHeight="1" x14ac:dyDescent="0.85">
      <c r="A386" s="93"/>
      <c r="B386" s="92"/>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row>
    <row r="387" spans="1:229" ht="15.75" customHeight="1" x14ac:dyDescent="0.85">
      <c r="A387" s="93"/>
      <c r="B387" s="92"/>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c r="GU387" s="91"/>
      <c r="GV387" s="91"/>
      <c r="GW387" s="91"/>
      <c r="GX387" s="91"/>
      <c r="GY387" s="91"/>
      <c r="GZ387" s="91"/>
      <c r="HA387" s="91"/>
      <c r="HB387" s="91"/>
      <c r="HC387" s="91"/>
      <c r="HD387" s="91"/>
      <c r="HE387" s="91"/>
      <c r="HF387" s="91"/>
      <c r="HG387" s="91"/>
      <c r="HH387" s="91"/>
      <c r="HI387" s="91"/>
      <c r="HJ387" s="91"/>
      <c r="HK387" s="91"/>
      <c r="HL387" s="91"/>
      <c r="HM387" s="91"/>
      <c r="HN387" s="91"/>
      <c r="HO387" s="91"/>
      <c r="HP387" s="91"/>
      <c r="HQ387" s="91"/>
      <c r="HR387" s="91"/>
      <c r="HS387" s="91"/>
      <c r="HT387" s="91"/>
      <c r="HU387" s="91"/>
    </row>
    <row r="388" spans="1:229" ht="15.75" customHeight="1" x14ac:dyDescent="0.85">
      <c r="A388" s="93"/>
      <c r="B388" s="92"/>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row>
    <row r="389" spans="1:229" ht="15.75" customHeight="1" x14ac:dyDescent="0.85">
      <c r="A389" s="93"/>
      <c r="B389" s="92"/>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c r="GU389" s="91"/>
      <c r="GV389" s="91"/>
      <c r="GW389" s="91"/>
      <c r="GX389" s="91"/>
      <c r="GY389" s="91"/>
      <c r="GZ389" s="91"/>
      <c r="HA389" s="91"/>
      <c r="HB389" s="91"/>
      <c r="HC389" s="91"/>
      <c r="HD389" s="91"/>
      <c r="HE389" s="91"/>
      <c r="HF389" s="91"/>
      <c r="HG389" s="91"/>
      <c r="HH389" s="91"/>
      <c r="HI389" s="91"/>
      <c r="HJ389" s="91"/>
      <c r="HK389" s="91"/>
      <c r="HL389" s="91"/>
      <c r="HM389" s="91"/>
      <c r="HN389" s="91"/>
      <c r="HO389" s="91"/>
      <c r="HP389" s="91"/>
      <c r="HQ389" s="91"/>
      <c r="HR389" s="91"/>
      <c r="HS389" s="91"/>
      <c r="HT389" s="91"/>
      <c r="HU389" s="91"/>
    </row>
    <row r="390" spans="1:229" ht="15.75" customHeight="1" x14ac:dyDescent="0.85">
      <c r="A390" s="93"/>
      <c r="B390" s="92"/>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row>
    <row r="391" spans="1:229" ht="15.75" customHeight="1" x14ac:dyDescent="0.85">
      <c r="A391" s="93"/>
      <c r="B391" s="92"/>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c r="GU391" s="91"/>
      <c r="GV391" s="91"/>
      <c r="GW391" s="91"/>
      <c r="GX391" s="91"/>
      <c r="GY391" s="91"/>
      <c r="GZ391" s="91"/>
      <c r="HA391" s="91"/>
      <c r="HB391" s="91"/>
      <c r="HC391" s="91"/>
      <c r="HD391" s="91"/>
      <c r="HE391" s="91"/>
      <c r="HF391" s="91"/>
      <c r="HG391" s="91"/>
      <c r="HH391" s="91"/>
      <c r="HI391" s="91"/>
      <c r="HJ391" s="91"/>
      <c r="HK391" s="91"/>
      <c r="HL391" s="91"/>
      <c r="HM391" s="91"/>
      <c r="HN391" s="91"/>
      <c r="HO391" s="91"/>
      <c r="HP391" s="91"/>
      <c r="HQ391" s="91"/>
      <c r="HR391" s="91"/>
      <c r="HS391" s="91"/>
      <c r="HT391" s="91"/>
      <c r="HU391" s="91"/>
    </row>
    <row r="392" spans="1:229" ht="15.75" customHeight="1" x14ac:dyDescent="0.85">
      <c r="A392" s="93"/>
      <c r="B392" s="92"/>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row>
    <row r="393" spans="1:229" ht="15.75" customHeight="1" x14ac:dyDescent="0.85">
      <c r="A393" s="93"/>
      <c r="B393" s="92"/>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c r="GU393" s="91"/>
      <c r="GV393" s="91"/>
      <c r="GW393" s="91"/>
      <c r="GX393" s="91"/>
      <c r="GY393" s="91"/>
      <c r="GZ393" s="91"/>
      <c r="HA393" s="91"/>
      <c r="HB393" s="91"/>
      <c r="HC393" s="91"/>
      <c r="HD393" s="91"/>
      <c r="HE393" s="91"/>
      <c r="HF393" s="91"/>
      <c r="HG393" s="91"/>
      <c r="HH393" s="91"/>
      <c r="HI393" s="91"/>
      <c r="HJ393" s="91"/>
      <c r="HK393" s="91"/>
      <c r="HL393" s="91"/>
      <c r="HM393" s="91"/>
      <c r="HN393" s="91"/>
      <c r="HO393" s="91"/>
      <c r="HP393" s="91"/>
      <c r="HQ393" s="91"/>
      <c r="HR393" s="91"/>
      <c r="HS393" s="91"/>
      <c r="HT393" s="91"/>
      <c r="HU393" s="91"/>
    </row>
    <row r="394" spans="1:229" ht="15.75" customHeight="1" x14ac:dyDescent="0.85">
      <c r="A394" s="93"/>
      <c r="B394" s="92"/>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row>
    <row r="395" spans="1:229" ht="15.75" customHeight="1" x14ac:dyDescent="0.85">
      <c r="A395" s="93"/>
      <c r="B395" s="92"/>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c r="GU395" s="91"/>
      <c r="GV395" s="91"/>
      <c r="GW395" s="91"/>
      <c r="GX395" s="91"/>
      <c r="GY395" s="91"/>
      <c r="GZ395" s="91"/>
      <c r="HA395" s="91"/>
      <c r="HB395" s="91"/>
      <c r="HC395" s="91"/>
      <c r="HD395" s="91"/>
      <c r="HE395" s="91"/>
      <c r="HF395" s="91"/>
      <c r="HG395" s="91"/>
      <c r="HH395" s="91"/>
      <c r="HI395" s="91"/>
      <c r="HJ395" s="91"/>
      <c r="HK395" s="91"/>
      <c r="HL395" s="91"/>
      <c r="HM395" s="91"/>
      <c r="HN395" s="91"/>
      <c r="HO395" s="91"/>
      <c r="HP395" s="91"/>
      <c r="HQ395" s="91"/>
      <c r="HR395" s="91"/>
      <c r="HS395" s="91"/>
      <c r="HT395" s="91"/>
      <c r="HU395" s="91"/>
    </row>
    <row r="396" spans="1:229" ht="15.75" customHeight="1" x14ac:dyDescent="0.85">
      <c r="A396" s="93"/>
      <c r="B396" s="92"/>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row>
    <row r="397" spans="1:229" ht="15.75" customHeight="1" x14ac:dyDescent="0.85">
      <c r="A397" s="93"/>
      <c r="B397" s="92"/>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c r="GU397" s="91"/>
      <c r="GV397" s="91"/>
      <c r="GW397" s="91"/>
      <c r="GX397" s="91"/>
      <c r="GY397" s="91"/>
      <c r="GZ397" s="91"/>
      <c r="HA397" s="91"/>
      <c r="HB397" s="91"/>
      <c r="HC397" s="91"/>
      <c r="HD397" s="91"/>
      <c r="HE397" s="91"/>
      <c r="HF397" s="91"/>
      <c r="HG397" s="91"/>
      <c r="HH397" s="91"/>
      <c r="HI397" s="91"/>
      <c r="HJ397" s="91"/>
      <c r="HK397" s="91"/>
      <c r="HL397" s="91"/>
      <c r="HM397" s="91"/>
      <c r="HN397" s="91"/>
      <c r="HO397" s="91"/>
      <c r="HP397" s="91"/>
      <c r="HQ397" s="91"/>
      <c r="HR397" s="91"/>
      <c r="HS397" s="91"/>
      <c r="HT397" s="91"/>
      <c r="HU397" s="91"/>
    </row>
    <row r="398" spans="1:229" ht="15.75" customHeight="1" x14ac:dyDescent="0.85">
      <c r="A398" s="93"/>
      <c r="B398" s="92"/>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row>
    <row r="399" spans="1:229" ht="15.75" customHeight="1" x14ac:dyDescent="0.85">
      <c r="A399" s="93"/>
      <c r="B399" s="92"/>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c r="GU399" s="91"/>
      <c r="GV399" s="91"/>
      <c r="GW399" s="91"/>
      <c r="GX399" s="91"/>
      <c r="GY399" s="91"/>
      <c r="GZ399" s="91"/>
      <c r="HA399" s="91"/>
      <c r="HB399" s="91"/>
      <c r="HC399" s="91"/>
      <c r="HD399" s="91"/>
      <c r="HE399" s="91"/>
      <c r="HF399" s="91"/>
      <c r="HG399" s="91"/>
      <c r="HH399" s="91"/>
      <c r="HI399" s="91"/>
      <c r="HJ399" s="91"/>
      <c r="HK399" s="91"/>
      <c r="HL399" s="91"/>
      <c r="HM399" s="91"/>
      <c r="HN399" s="91"/>
      <c r="HO399" s="91"/>
      <c r="HP399" s="91"/>
      <c r="HQ399" s="91"/>
      <c r="HR399" s="91"/>
      <c r="HS399" s="91"/>
      <c r="HT399" s="91"/>
      <c r="HU399" s="91"/>
    </row>
    <row r="400" spans="1:229" ht="15.75" customHeight="1" x14ac:dyDescent="0.85">
      <c r="A400" s="93"/>
      <c r="B400" s="92"/>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c r="GU400" s="91"/>
      <c r="GV400" s="91"/>
      <c r="GW400" s="91"/>
      <c r="GX400" s="91"/>
      <c r="GY400" s="91"/>
      <c r="GZ400" s="91"/>
      <c r="HA400" s="91"/>
      <c r="HB400" s="91"/>
      <c r="HC400" s="91"/>
      <c r="HD400" s="91"/>
      <c r="HE400" s="91"/>
      <c r="HF400" s="91"/>
      <c r="HG400" s="91"/>
      <c r="HH400" s="91"/>
      <c r="HI400" s="91"/>
      <c r="HJ400" s="91"/>
      <c r="HK400" s="91"/>
      <c r="HL400" s="91"/>
      <c r="HM400" s="91"/>
      <c r="HN400" s="91"/>
      <c r="HO400" s="91"/>
      <c r="HP400" s="91"/>
      <c r="HQ400" s="91"/>
      <c r="HR400" s="91"/>
      <c r="HS400" s="91"/>
      <c r="HT400" s="91"/>
      <c r="HU400" s="91"/>
    </row>
    <row r="401" spans="1:229" ht="15.75" customHeight="1" x14ac:dyDescent="0.85">
      <c r="A401" s="93"/>
      <c r="B401" s="92"/>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c r="GU401" s="91"/>
      <c r="GV401" s="91"/>
      <c r="GW401" s="91"/>
      <c r="GX401" s="91"/>
      <c r="GY401" s="91"/>
      <c r="GZ401" s="91"/>
      <c r="HA401" s="91"/>
      <c r="HB401" s="91"/>
      <c r="HC401" s="91"/>
      <c r="HD401" s="91"/>
      <c r="HE401" s="91"/>
      <c r="HF401" s="91"/>
      <c r="HG401" s="91"/>
      <c r="HH401" s="91"/>
      <c r="HI401" s="91"/>
      <c r="HJ401" s="91"/>
      <c r="HK401" s="91"/>
      <c r="HL401" s="91"/>
      <c r="HM401" s="91"/>
      <c r="HN401" s="91"/>
      <c r="HO401" s="91"/>
      <c r="HP401" s="91"/>
      <c r="HQ401" s="91"/>
      <c r="HR401" s="91"/>
      <c r="HS401" s="91"/>
      <c r="HT401" s="91"/>
      <c r="HU401" s="91"/>
    </row>
    <row r="402" spans="1:229" ht="15.75" customHeight="1" x14ac:dyDescent="0.85">
      <c r="A402" s="93"/>
      <c r="B402" s="92"/>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row>
    <row r="403" spans="1:229" ht="15.75" customHeight="1" x14ac:dyDescent="0.85">
      <c r="A403" s="93"/>
      <c r="B403" s="92"/>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c r="GU403" s="91"/>
      <c r="GV403" s="91"/>
      <c r="GW403" s="91"/>
      <c r="GX403" s="91"/>
      <c r="GY403" s="91"/>
      <c r="GZ403" s="91"/>
      <c r="HA403" s="91"/>
      <c r="HB403" s="91"/>
      <c r="HC403" s="91"/>
      <c r="HD403" s="91"/>
      <c r="HE403" s="91"/>
      <c r="HF403" s="91"/>
      <c r="HG403" s="91"/>
      <c r="HH403" s="91"/>
      <c r="HI403" s="91"/>
      <c r="HJ403" s="91"/>
      <c r="HK403" s="91"/>
      <c r="HL403" s="91"/>
      <c r="HM403" s="91"/>
      <c r="HN403" s="91"/>
      <c r="HO403" s="91"/>
      <c r="HP403" s="91"/>
      <c r="HQ403" s="91"/>
      <c r="HR403" s="91"/>
      <c r="HS403" s="91"/>
      <c r="HT403" s="91"/>
      <c r="HU403" s="91"/>
    </row>
    <row r="404" spans="1:229" ht="15.75" customHeight="1" x14ac:dyDescent="0.85">
      <c r="A404" s="93"/>
      <c r="B404" s="92"/>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c r="GU404" s="91"/>
      <c r="GV404" s="91"/>
      <c r="GW404" s="91"/>
      <c r="GX404" s="91"/>
      <c r="GY404" s="91"/>
      <c r="GZ404" s="91"/>
      <c r="HA404" s="91"/>
      <c r="HB404" s="91"/>
      <c r="HC404" s="91"/>
      <c r="HD404" s="91"/>
      <c r="HE404" s="91"/>
      <c r="HF404" s="91"/>
      <c r="HG404" s="91"/>
      <c r="HH404" s="91"/>
      <c r="HI404" s="91"/>
      <c r="HJ404" s="91"/>
      <c r="HK404" s="91"/>
      <c r="HL404" s="91"/>
      <c r="HM404" s="91"/>
      <c r="HN404" s="91"/>
      <c r="HO404" s="91"/>
      <c r="HP404" s="91"/>
      <c r="HQ404" s="91"/>
      <c r="HR404" s="91"/>
      <c r="HS404" s="91"/>
      <c r="HT404" s="91"/>
      <c r="HU404" s="91"/>
    </row>
    <row r="405" spans="1:229" ht="15.75" customHeight="1" x14ac:dyDescent="0.85">
      <c r="A405" s="93"/>
      <c r="B405" s="92"/>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c r="GU405" s="91"/>
      <c r="GV405" s="91"/>
      <c r="GW405" s="91"/>
      <c r="GX405" s="91"/>
      <c r="GY405" s="91"/>
      <c r="GZ405" s="91"/>
      <c r="HA405" s="91"/>
      <c r="HB405" s="91"/>
      <c r="HC405" s="91"/>
      <c r="HD405" s="91"/>
      <c r="HE405" s="91"/>
      <c r="HF405" s="91"/>
      <c r="HG405" s="91"/>
      <c r="HH405" s="91"/>
      <c r="HI405" s="91"/>
      <c r="HJ405" s="91"/>
      <c r="HK405" s="91"/>
      <c r="HL405" s="91"/>
      <c r="HM405" s="91"/>
      <c r="HN405" s="91"/>
      <c r="HO405" s="91"/>
      <c r="HP405" s="91"/>
      <c r="HQ405" s="91"/>
      <c r="HR405" s="91"/>
      <c r="HS405" s="91"/>
      <c r="HT405" s="91"/>
      <c r="HU405" s="91"/>
    </row>
    <row r="406" spans="1:229" ht="15.75" customHeight="1" x14ac:dyDescent="0.85">
      <c r="A406" s="93"/>
      <c r="B406" s="92"/>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row>
    <row r="407" spans="1:229" ht="15.75" customHeight="1" x14ac:dyDescent="0.85">
      <c r="A407" s="93"/>
      <c r="B407" s="92"/>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row>
    <row r="408" spans="1:229" ht="15.75" customHeight="1" x14ac:dyDescent="0.85">
      <c r="A408" s="93"/>
      <c r="B408" s="92"/>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c r="GU408" s="91"/>
      <c r="GV408" s="91"/>
      <c r="GW408" s="91"/>
      <c r="GX408" s="91"/>
      <c r="GY408" s="91"/>
      <c r="GZ408" s="91"/>
      <c r="HA408" s="91"/>
      <c r="HB408" s="91"/>
      <c r="HC408" s="91"/>
      <c r="HD408" s="91"/>
      <c r="HE408" s="91"/>
      <c r="HF408" s="91"/>
      <c r="HG408" s="91"/>
      <c r="HH408" s="91"/>
      <c r="HI408" s="91"/>
      <c r="HJ408" s="91"/>
      <c r="HK408" s="91"/>
      <c r="HL408" s="91"/>
      <c r="HM408" s="91"/>
      <c r="HN408" s="91"/>
      <c r="HO408" s="91"/>
      <c r="HP408" s="91"/>
      <c r="HQ408" s="91"/>
      <c r="HR408" s="91"/>
      <c r="HS408" s="91"/>
      <c r="HT408" s="91"/>
      <c r="HU408" s="91"/>
    </row>
    <row r="409" spans="1:229" ht="15.75" customHeight="1" x14ac:dyDescent="0.85">
      <c r="A409" s="93"/>
      <c r="B409" s="92"/>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c r="GU409" s="91"/>
      <c r="GV409" s="91"/>
      <c r="GW409" s="91"/>
      <c r="GX409" s="91"/>
      <c r="GY409" s="91"/>
      <c r="GZ409" s="91"/>
      <c r="HA409" s="91"/>
      <c r="HB409" s="91"/>
      <c r="HC409" s="91"/>
      <c r="HD409" s="91"/>
      <c r="HE409" s="91"/>
      <c r="HF409" s="91"/>
      <c r="HG409" s="91"/>
      <c r="HH409" s="91"/>
      <c r="HI409" s="91"/>
      <c r="HJ409" s="91"/>
      <c r="HK409" s="91"/>
      <c r="HL409" s="91"/>
      <c r="HM409" s="91"/>
      <c r="HN409" s="91"/>
      <c r="HO409" s="91"/>
      <c r="HP409" s="91"/>
      <c r="HQ409" s="91"/>
      <c r="HR409" s="91"/>
      <c r="HS409" s="91"/>
      <c r="HT409" s="91"/>
      <c r="HU409" s="91"/>
    </row>
    <row r="410" spans="1:229" ht="15.75" customHeight="1" x14ac:dyDescent="0.85">
      <c r="A410" s="93"/>
      <c r="B410" s="92"/>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row>
    <row r="411" spans="1:229" ht="15.75" customHeight="1" x14ac:dyDescent="0.85">
      <c r="A411" s="93"/>
      <c r="B411" s="92"/>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c r="GU411" s="91"/>
      <c r="GV411" s="91"/>
      <c r="GW411" s="91"/>
      <c r="GX411" s="91"/>
      <c r="GY411" s="91"/>
      <c r="GZ411" s="91"/>
      <c r="HA411" s="91"/>
      <c r="HB411" s="91"/>
      <c r="HC411" s="91"/>
      <c r="HD411" s="91"/>
      <c r="HE411" s="91"/>
      <c r="HF411" s="91"/>
      <c r="HG411" s="91"/>
      <c r="HH411" s="91"/>
      <c r="HI411" s="91"/>
      <c r="HJ411" s="91"/>
      <c r="HK411" s="91"/>
      <c r="HL411" s="91"/>
      <c r="HM411" s="91"/>
      <c r="HN411" s="91"/>
      <c r="HO411" s="91"/>
      <c r="HP411" s="91"/>
      <c r="HQ411" s="91"/>
      <c r="HR411" s="91"/>
      <c r="HS411" s="91"/>
      <c r="HT411" s="91"/>
      <c r="HU411" s="91"/>
    </row>
    <row r="412" spans="1:229" ht="15.75" customHeight="1" x14ac:dyDescent="0.85">
      <c r="A412" s="93"/>
      <c r="B412" s="92"/>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row>
    <row r="413" spans="1:229" ht="15.75" customHeight="1" x14ac:dyDescent="0.85">
      <c r="A413" s="93"/>
      <c r="B413" s="92"/>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row>
    <row r="414" spans="1:229" ht="15.75" customHeight="1" x14ac:dyDescent="0.85">
      <c r="A414" s="93"/>
      <c r="B414" s="92"/>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c r="GU414" s="91"/>
      <c r="GV414" s="91"/>
      <c r="GW414" s="91"/>
      <c r="GX414" s="91"/>
      <c r="GY414" s="91"/>
      <c r="GZ414" s="91"/>
      <c r="HA414" s="91"/>
      <c r="HB414" s="91"/>
      <c r="HC414" s="91"/>
      <c r="HD414" s="91"/>
      <c r="HE414" s="91"/>
      <c r="HF414" s="91"/>
      <c r="HG414" s="91"/>
      <c r="HH414" s="91"/>
      <c r="HI414" s="91"/>
      <c r="HJ414" s="91"/>
      <c r="HK414" s="91"/>
      <c r="HL414" s="91"/>
      <c r="HM414" s="91"/>
      <c r="HN414" s="91"/>
      <c r="HO414" s="91"/>
      <c r="HP414" s="91"/>
      <c r="HQ414" s="91"/>
      <c r="HR414" s="91"/>
      <c r="HS414" s="91"/>
      <c r="HT414" s="91"/>
      <c r="HU414" s="91"/>
    </row>
    <row r="415" spans="1:229" ht="15.75" customHeight="1" x14ac:dyDescent="0.85">
      <c r="A415" s="93"/>
      <c r="B415" s="92"/>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c r="GU415" s="91"/>
      <c r="GV415" s="91"/>
      <c r="GW415" s="91"/>
      <c r="GX415" s="91"/>
      <c r="GY415" s="91"/>
      <c r="GZ415" s="91"/>
      <c r="HA415" s="91"/>
      <c r="HB415" s="91"/>
      <c r="HC415" s="91"/>
      <c r="HD415" s="91"/>
      <c r="HE415" s="91"/>
      <c r="HF415" s="91"/>
      <c r="HG415" s="91"/>
      <c r="HH415" s="91"/>
      <c r="HI415" s="91"/>
      <c r="HJ415" s="91"/>
      <c r="HK415" s="91"/>
      <c r="HL415" s="91"/>
      <c r="HM415" s="91"/>
      <c r="HN415" s="91"/>
      <c r="HO415" s="91"/>
      <c r="HP415" s="91"/>
      <c r="HQ415" s="91"/>
      <c r="HR415" s="91"/>
      <c r="HS415" s="91"/>
      <c r="HT415" s="91"/>
      <c r="HU415" s="91"/>
    </row>
    <row r="416" spans="1:229" ht="15.75" customHeight="1" x14ac:dyDescent="0.85">
      <c r="A416" s="93"/>
      <c r="B416" s="92"/>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row>
    <row r="417" spans="1:229" ht="15.75" customHeight="1" x14ac:dyDescent="0.85">
      <c r="A417" s="93"/>
      <c r="B417" s="92"/>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c r="GU417" s="91"/>
      <c r="GV417" s="91"/>
      <c r="GW417" s="91"/>
      <c r="GX417" s="91"/>
      <c r="GY417" s="91"/>
      <c r="GZ417" s="91"/>
      <c r="HA417" s="91"/>
      <c r="HB417" s="91"/>
      <c r="HC417" s="91"/>
      <c r="HD417" s="91"/>
      <c r="HE417" s="91"/>
      <c r="HF417" s="91"/>
      <c r="HG417" s="91"/>
      <c r="HH417" s="91"/>
      <c r="HI417" s="91"/>
      <c r="HJ417" s="91"/>
      <c r="HK417" s="91"/>
      <c r="HL417" s="91"/>
      <c r="HM417" s="91"/>
      <c r="HN417" s="91"/>
      <c r="HO417" s="91"/>
      <c r="HP417" s="91"/>
      <c r="HQ417" s="91"/>
      <c r="HR417" s="91"/>
      <c r="HS417" s="91"/>
      <c r="HT417" s="91"/>
      <c r="HU417" s="91"/>
    </row>
    <row r="418" spans="1:229" ht="15.75" customHeight="1" x14ac:dyDescent="0.85">
      <c r="A418" s="93"/>
      <c r="B418" s="92"/>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row>
    <row r="419" spans="1:229" ht="15.75" customHeight="1" x14ac:dyDescent="0.85">
      <c r="A419" s="93"/>
      <c r="B419" s="92"/>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c r="GU419" s="91"/>
      <c r="GV419" s="91"/>
      <c r="GW419" s="91"/>
      <c r="GX419" s="91"/>
      <c r="GY419" s="91"/>
      <c r="GZ419" s="91"/>
      <c r="HA419" s="91"/>
      <c r="HB419" s="91"/>
      <c r="HC419" s="91"/>
      <c r="HD419" s="91"/>
      <c r="HE419" s="91"/>
      <c r="HF419" s="91"/>
      <c r="HG419" s="91"/>
      <c r="HH419" s="91"/>
      <c r="HI419" s="91"/>
      <c r="HJ419" s="91"/>
      <c r="HK419" s="91"/>
      <c r="HL419" s="91"/>
      <c r="HM419" s="91"/>
      <c r="HN419" s="91"/>
      <c r="HO419" s="91"/>
      <c r="HP419" s="91"/>
      <c r="HQ419" s="91"/>
      <c r="HR419" s="91"/>
      <c r="HS419" s="91"/>
      <c r="HT419" s="91"/>
      <c r="HU419" s="91"/>
    </row>
    <row r="420" spans="1:229" ht="15.75" customHeight="1" x14ac:dyDescent="0.85">
      <c r="A420" s="93"/>
      <c r="B420" s="92"/>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c r="GU420" s="91"/>
      <c r="GV420" s="91"/>
      <c r="GW420" s="91"/>
      <c r="GX420" s="91"/>
      <c r="GY420" s="91"/>
      <c r="GZ420" s="91"/>
      <c r="HA420" s="91"/>
      <c r="HB420" s="91"/>
      <c r="HC420" s="91"/>
      <c r="HD420" s="91"/>
      <c r="HE420" s="91"/>
      <c r="HF420" s="91"/>
      <c r="HG420" s="91"/>
      <c r="HH420" s="91"/>
      <c r="HI420" s="91"/>
      <c r="HJ420" s="91"/>
      <c r="HK420" s="91"/>
      <c r="HL420" s="91"/>
      <c r="HM420" s="91"/>
      <c r="HN420" s="91"/>
      <c r="HO420" s="91"/>
      <c r="HP420" s="91"/>
      <c r="HQ420" s="91"/>
      <c r="HR420" s="91"/>
      <c r="HS420" s="91"/>
      <c r="HT420" s="91"/>
      <c r="HU420" s="91"/>
    </row>
    <row r="421" spans="1:229" ht="15.75" customHeight="1" x14ac:dyDescent="0.85">
      <c r="A421" s="93"/>
      <c r="B421" s="92"/>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row>
    <row r="422" spans="1:229" ht="15.75" customHeight="1" x14ac:dyDescent="0.85">
      <c r="A422" s="93"/>
      <c r="B422" s="92"/>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row>
    <row r="423" spans="1:229" ht="15.75" customHeight="1" x14ac:dyDescent="0.85">
      <c r="A423" s="93"/>
      <c r="B423" s="92"/>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row>
    <row r="424" spans="1:229" ht="15.75" customHeight="1" x14ac:dyDescent="0.85">
      <c r="A424" s="93"/>
      <c r="B424" s="92"/>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row>
    <row r="425" spans="1:229" ht="15.75" customHeight="1" x14ac:dyDescent="0.85">
      <c r="A425" s="93"/>
      <c r="B425" s="92"/>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row>
    <row r="426" spans="1:229" ht="15.75" customHeight="1" x14ac:dyDescent="0.85">
      <c r="A426" s="93"/>
      <c r="B426" s="92"/>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row>
    <row r="427" spans="1:229" ht="15.75" customHeight="1" x14ac:dyDescent="0.85">
      <c r="A427" s="93"/>
      <c r="B427" s="92"/>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row>
    <row r="428" spans="1:229" ht="15.75" customHeight="1" x14ac:dyDescent="0.85">
      <c r="A428" s="93"/>
      <c r="B428" s="92"/>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row>
    <row r="429" spans="1:229" ht="15.75" customHeight="1" x14ac:dyDescent="0.85">
      <c r="A429" s="93"/>
      <c r="B429" s="92"/>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row>
    <row r="430" spans="1:229" ht="15.75" customHeight="1" x14ac:dyDescent="0.85">
      <c r="A430" s="93"/>
      <c r="B430" s="92"/>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c r="GU430" s="91"/>
      <c r="GV430" s="91"/>
      <c r="GW430" s="91"/>
      <c r="GX430" s="91"/>
      <c r="GY430" s="91"/>
      <c r="GZ430" s="91"/>
      <c r="HA430" s="91"/>
      <c r="HB430" s="91"/>
      <c r="HC430" s="91"/>
      <c r="HD430" s="91"/>
      <c r="HE430" s="91"/>
      <c r="HF430" s="91"/>
      <c r="HG430" s="91"/>
      <c r="HH430" s="91"/>
      <c r="HI430" s="91"/>
      <c r="HJ430" s="91"/>
      <c r="HK430" s="91"/>
      <c r="HL430" s="91"/>
      <c r="HM430" s="91"/>
      <c r="HN430" s="91"/>
      <c r="HO430" s="91"/>
      <c r="HP430" s="91"/>
      <c r="HQ430" s="91"/>
      <c r="HR430" s="91"/>
      <c r="HS430" s="91"/>
      <c r="HT430" s="91"/>
      <c r="HU430" s="91"/>
    </row>
    <row r="431" spans="1:229" ht="15.75" customHeight="1" x14ac:dyDescent="0.85">
      <c r="A431" s="93"/>
      <c r="B431" s="92"/>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c r="GU431" s="91"/>
      <c r="GV431" s="91"/>
      <c r="GW431" s="91"/>
      <c r="GX431" s="91"/>
      <c r="GY431" s="91"/>
      <c r="GZ431" s="91"/>
      <c r="HA431" s="91"/>
      <c r="HB431" s="91"/>
      <c r="HC431" s="91"/>
      <c r="HD431" s="91"/>
      <c r="HE431" s="91"/>
      <c r="HF431" s="91"/>
      <c r="HG431" s="91"/>
      <c r="HH431" s="91"/>
      <c r="HI431" s="91"/>
      <c r="HJ431" s="91"/>
      <c r="HK431" s="91"/>
      <c r="HL431" s="91"/>
      <c r="HM431" s="91"/>
      <c r="HN431" s="91"/>
      <c r="HO431" s="91"/>
      <c r="HP431" s="91"/>
      <c r="HQ431" s="91"/>
      <c r="HR431" s="91"/>
      <c r="HS431" s="91"/>
      <c r="HT431" s="91"/>
      <c r="HU431" s="91"/>
    </row>
    <row r="432" spans="1:229" ht="15.75" customHeight="1" x14ac:dyDescent="0.85">
      <c r="A432" s="93"/>
      <c r="B432" s="92"/>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c r="GU432" s="91"/>
      <c r="GV432" s="91"/>
      <c r="GW432" s="91"/>
      <c r="GX432" s="91"/>
      <c r="GY432" s="91"/>
      <c r="GZ432" s="91"/>
      <c r="HA432" s="91"/>
      <c r="HB432" s="91"/>
      <c r="HC432" s="91"/>
      <c r="HD432" s="91"/>
      <c r="HE432" s="91"/>
      <c r="HF432" s="91"/>
      <c r="HG432" s="91"/>
      <c r="HH432" s="91"/>
      <c r="HI432" s="91"/>
      <c r="HJ432" s="91"/>
      <c r="HK432" s="91"/>
      <c r="HL432" s="91"/>
      <c r="HM432" s="91"/>
      <c r="HN432" s="91"/>
      <c r="HO432" s="91"/>
      <c r="HP432" s="91"/>
      <c r="HQ432" s="91"/>
      <c r="HR432" s="91"/>
      <c r="HS432" s="91"/>
      <c r="HT432" s="91"/>
      <c r="HU432" s="91"/>
    </row>
    <row r="433" spans="1:229" ht="15.75" customHeight="1" x14ac:dyDescent="0.85">
      <c r="A433" s="93"/>
      <c r="B433" s="92"/>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row>
    <row r="434" spans="1:229" ht="15.75" customHeight="1" x14ac:dyDescent="0.85">
      <c r="A434" s="93"/>
      <c r="B434" s="92"/>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c r="GU434" s="91"/>
      <c r="GV434" s="91"/>
      <c r="GW434" s="91"/>
      <c r="GX434" s="91"/>
      <c r="GY434" s="91"/>
      <c r="GZ434" s="91"/>
      <c r="HA434" s="91"/>
      <c r="HB434" s="91"/>
      <c r="HC434" s="91"/>
      <c r="HD434" s="91"/>
      <c r="HE434" s="91"/>
      <c r="HF434" s="91"/>
      <c r="HG434" s="91"/>
      <c r="HH434" s="91"/>
      <c r="HI434" s="91"/>
      <c r="HJ434" s="91"/>
      <c r="HK434" s="91"/>
      <c r="HL434" s="91"/>
      <c r="HM434" s="91"/>
      <c r="HN434" s="91"/>
      <c r="HO434" s="91"/>
      <c r="HP434" s="91"/>
      <c r="HQ434" s="91"/>
      <c r="HR434" s="91"/>
      <c r="HS434" s="91"/>
      <c r="HT434" s="91"/>
      <c r="HU434" s="91"/>
    </row>
    <row r="435" spans="1:229" ht="15.75" customHeight="1" x14ac:dyDescent="0.85">
      <c r="A435" s="93"/>
      <c r="B435" s="92"/>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c r="GU435" s="91"/>
      <c r="GV435" s="91"/>
      <c r="GW435" s="91"/>
      <c r="GX435" s="91"/>
      <c r="GY435" s="91"/>
      <c r="GZ435" s="91"/>
      <c r="HA435" s="91"/>
      <c r="HB435" s="91"/>
      <c r="HC435" s="91"/>
      <c r="HD435" s="91"/>
      <c r="HE435" s="91"/>
      <c r="HF435" s="91"/>
      <c r="HG435" s="91"/>
      <c r="HH435" s="91"/>
      <c r="HI435" s="91"/>
      <c r="HJ435" s="91"/>
      <c r="HK435" s="91"/>
      <c r="HL435" s="91"/>
      <c r="HM435" s="91"/>
      <c r="HN435" s="91"/>
      <c r="HO435" s="91"/>
      <c r="HP435" s="91"/>
      <c r="HQ435" s="91"/>
      <c r="HR435" s="91"/>
      <c r="HS435" s="91"/>
      <c r="HT435" s="91"/>
      <c r="HU435" s="91"/>
    </row>
    <row r="436" spans="1:229" ht="15.75" customHeight="1" x14ac:dyDescent="0.85">
      <c r="A436" s="93"/>
      <c r="B436" s="92"/>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c r="GU436" s="91"/>
      <c r="GV436" s="91"/>
      <c r="GW436" s="91"/>
      <c r="GX436" s="91"/>
      <c r="GY436" s="91"/>
      <c r="GZ436" s="91"/>
      <c r="HA436" s="91"/>
      <c r="HB436" s="91"/>
      <c r="HC436" s="91"/>
      <c r="HD436" s="91"/>
      <c r="HE436" s="91"/>
      <c r="HF436" s="91"/>
      <c r="HG436" s="91"/>
      <c r="HH436" s="91"/>
      <c r="HI436" s="91"/>
      <c r="HJ436" s="91"/>
      <c r="HK436" s="91"/>
      <c r="HL436" s="91"/>
      <c r="HM436" s="91"/>
      <c r="HN436" s="91"/>
      <c r="HO436" s="91"/>
      <c r="HP436" s="91"/>
      <c r="HQ436" s="91"/>
      <c r="HR436" s="91"/>
      <c r="HS436" s="91"/>
      <c r="HT436" s="91"/>
      <c r="HU436" s="91"/>
    </row>
    <row r="437" spans="1:229" ht="15.75" customHeight="1" x14ac:dyDescent="0.85">
      <c r="A437" s="93"/>
      <c r="B437" s="92"/>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c r="GU437" s="91"/>
      <c r="GV437" s="91"/>
      <c r="GW437" s="91"/>
      <c r="GX437" s="91"/>
      <c r="GY437" s="91"/>
      <c r="GZ437" s="91"/>
      <c r="HA437" s="91"/>
      <c r="HB437" s="91"/>
      <c r="HC437" s="91"/>
      <c r="HD437" s="91"/>
      <c r="HE437" s="91"/>
      <c r="HF437" s="91"/>
      <c r="HG437" s="91"/>
      <c r="HH437" s="91"/>
      <c r="HI437" s="91"/>
      <c r="HJ437" s="91"/>
      <c r="HK437" s="91"/>
      <c r="HL437" s="91"/>
      <c r="HM437" s="91"/>
      <c r="HN437" s="91"/>
      <c r="HO437" s="91"/>
      <c r="HP437" s="91"/>
      <c r="HQ437" s="91"/>
      <c r="HR437" s="91"/>
      <c r="HS437" s="91"/>
      <c r="HT437" s="91"/>
      <c r="HU437" s="91"/>
    </row>
    <row r="438" spans="1:229" ht="15.75" customHeight="1" x14ac:dyDescent="0.85">
      <c r="A438" s="93"/>
      <c r="B438" s="92"/>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row>
    <row r="439" spans="1:229" ht="15.75" customHeight="1" x14ac:dyDescent="0.85">
      <c r="A439" s="93"/>
      <c r="B439" s="92"/>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row>
    <row r="440" spans="1:229" ht="15.75" customHeight="1" x14ac:dyDescent="0.85">
      <c r="A440" s="93"/>
      <c r="B440" s="92"/>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row>
    <row r="441" spans="1:229" ht="15.75" customHeight="1" x14ac:dyDescent="0.85">
      <c r="A441" s="93"/>
      <c r="B441" s="92"/>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c r="GU441" s="91"/>
      <c r="GV441" s="91"/>
      <c r="GW441" s="91"/>
      <c r="GX441" s="91"/>
      <c r="GY441" s="91"/>
      <c r="GZ441" s="91"/>
      <c r="HA441" s="91"/>
      <c r="HB441" s="91"/>
      <c r="HC441" s="91"/>
      <c r="HD441" s="91"/>
      <c r="HE441" s="91"/>
      <c r="HF441" s="91"/>
      <c r="HG441" s="91"/>
      <c r="HH441" s="91"/>
      <c r="HI441" s="91"/>
      <c r="HJ441" s="91"/>
      <c r="HK441" s="91"/>
      <c r="HL441" s="91"/>
      <c r="HM441" s="91"/>
      <c r="HN441" s="91"/>
      <c r="HO441" s="91"/>
      <c r="HP441" s="91"/>
      <c r="HQ441" s="91"/>
      <c r="HR441" s="91"/>
      <c r="HS441" s="91"/>
      <c r="HT441" s="91"/>
      <c r="HU441" s="91"/>
    </row>
    <row r="442" spans="1:229" ht="15.75" customHeight="1" x14ac:dyDescent="0.85">
      <c r="A442" s="93"/>
      <c r="B442" s="92"/>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row>
    <row r="443" spans="1:229" ht="15.75" customHeight="1" x14ac:dyDescent="0.85">
      <c r="A443" s="93"/>
      <c r="B443" s="92"/>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c r="GU443" s="91"/>
      <c r="GV443" s="91"/>
      <c r="GW443" s="91"/>
      <c r="GX443" s="91"/>
      <c r="GY443" s="91"/>
      <c r="GZ443" s="91"/>
      <c r="HA443" s="91"/>
      <c r="HB443" s="91"/>
      <c r="HC443" s="91"/>
      <c r="HD443" s="91"/>
      <c r="HE443" s="91"/>
      <c r="HF443" s="91"/>
      <c r="HG443" s="91"/>
      <c r="HH443" s="91"/>
      <c r="HI443" s="91"/>
      <c r="HJ443" s="91"/>
      <c r="HK443" s="91"/>
      <c r="HL443" s="91"/>
      <c r="HM443" s="91"/>
      <c r="HN443" s="91"/>
      <c r="HO443" s="91"/>
      <c r="HP443" s="91"/>
      <c r="HQ443" s="91"/>
      <c r="HR443" s="91"/>
      <c r="HS443" s="91"/>
      <c r="HT443" s="91"/>
      <c r="HU443" s="91"/>
    </row>
    <row r="444" spans="1:229" ht="15.75" customHeight="1" x14ac:dyDescent="0.85">
      <c r="A444" s="93"/>
      <c r="B444" s="92"/>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row>
    <row r="445" spans="1:229" ht="15.75" customHeight="1" x14ac:dyDescent="0.85">
      <c r="A445" s="93"/>
      <c r="B445" s="92"/>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c r="GU445" s="91"/>
      <c r="GV445" s="91"/>
      <c r="GW445" s="91"/>
      <c r="GX445" s="91"/>
      <c r="GY445" s="91"/>
      <c r="GZ445" s="91"/>
      <c r="HA445" s="91"/>
      <c r="HB445" s="91"/>
      <c r="HC445" s="91"/>
      <c r="HD445" s="91"/>
      <c r="HE445" s="91"/>
      <c r="HF445" s="91"/>
      <c r="HG445" s="91"/>
      <c r="HH445" s="91"/>
      <c r="HI445" s="91"/>
      <c r="HJ445" s="91"/>
      <c r="HK445" s="91"/>
      <c r="HL445" s="91"/>
      <c r="HM445" s="91"/>
      <c r="HN445" s="91"/>
      <c r="HO445" s="91"/>
      <c r="HP445" s="91"/>
      <c r="HQ445" s="91"/>
      <c r="HR445" s="91"/>
      <c r="HS445" s="91"/>
      <c r="HT445" s="91"/>
      <c r="HU445" s="91"/>
    </row>
    <row r="446" spans="1:229" ht="15.75" customHeight="1" x14ac:dyDescent="0.85">
      <c r="A446" s="93"/>
      <c r="B446" s="92"/>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row>
    <row r="447" spans="1:229" ht="15.75" customHeight="1" x14ac:dyDescent="0.85">
      <c r="A447" s="93"/>
      <c r="B447" s="92"/>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row>
    <row r="448" spans="1:229" ht="15.75" customHeight="1" x14ac:dyDescent="0.85">
      <c r="A448" s="93"/>
      <c r="B448" s="92"/>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c r="GU448" s="91"/>
      <c r="GV448" s="91"/>
      <c r="GW448" s="91"/>
      <c r="GX448" s="91"/>
      <c r="GY448" s="91"/>
      <c r="GZ448" s="91"/>
      <c r="HA448" s="91"/>
      <c r="HB448" s="91"/>
      <c r="HC448" s="91"/>
      <c r="HD448" s="91"/>
      <c r="HE448" s="91"/>
      <c r="HF448" s="91"/>
      <c r="HG448" s="91"/>
      <c r="HH448" s="91"/>
      <c r="HI448" s="91"/>
      <c r="HJ448" s="91"/>
      <c r="HK448" s="91"/>
      <c r="HL448" s="91"/>
      <c r="HM448" s="91"/>
      <c r="HN448" s="91"/>
      <c r="HO448" s="91"/>
      <c r="HP448" s="91"/>
      <c r="HQ448" s="91"/>
      <c r="HR448" s="91"/>
      <c r="HS448" s="91"/>
      <c r="HT448" s="91"/>
      <c r="HU448" s="91"/>
    </row>
    <row r="449" spans="1:229" ht="15.75" customHeight="1" x14ac:dyDescent="0.85">
      <c r="A449" s="93"/>
      <c r="B449" s="92"/>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c r="GU449" s="91"/>
      <c r="GV449" s="91"/>
      <c r="GW449" s="91"/>
      <c r="GX449" s="91"/>
      <c r="GY449" s="91"/>
      <c r="GZ449" s="91"/>
      <c r="HA449" s="91"/>
      <c r="HB449" s="91"/>
      <c r="HC449" s="91"/>
      <c r="HD449" s="91"/>
      <c r="HE449" s="91"/>
      <c r="HF449" s="91"/>
      <c r="HG449" s="91"/>
      <c r="HH449" s="91"/>
      <c r="HI449" s="91"/>
      <c r="HJ449" s="91"/>
      <c r="HK449" s="91"/>
      <c r="HL449" s="91"/>
      <c r="HM449" s="91"/>
      <c r="HN449" s="91"/>
      <c r="HO449" s="91"/>
      <c r="HP449" s="91"/>
      <c r="HQ449" s="91"/>
      <c r="HR449" s="91"/>
      <c r="HS449" s="91"/>
      <c r="HT449" s="91"/>
      <c r="HU449" s="91"/>
    </row>
    <row r="450" spans="1:229" ht="15.75" customHeight="1" x14ac:dyDescent="0.85">
      <c r="A450" s="93"/>
      <c r="B450" s="92"/>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row>
    <row r="451" spans="1:229" ht="15.75" customHeight="1" x14ac:dyDescent="0.85">
      <c r="A451" s="93"/>
      <c r="B451" s="92"/>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c r="GU451" s="91"/>
      <c r="GV451" s="91"/>
      <c r="GW451" s="91"/>
      <c r="GX451" s="91"/>
      <c r="GY451" s="91"/>
      <c r="GZ451" s="91"/>
      <c r="HA451" s="91"/>
      <c r="HB451" s="91"/>
      <c r="HC451" s="91"/>
      <c r="HD451" s="91"/>
      <c r="HE451" s="91"/>
      <c r="HF451" s="91"/>
      <c r="HG451" s="91"/>
      <c r="HH451" s="91"/>
      <c r="HI451" s="91"/>
      <c r="HJ451" s="91"/>
      <c r="HK451" s="91"/>
      <c r="HL451" s="91"/>
      <c r="HM451" s="91"/>
      <c r="HN451" s="91"/>
      <c r="HO451" s="91"/>
      <c r="HP451" s="91"/>
      <c r="HQ451" s="91"/>
      <c r="HR451" s="91"/>
      <c r="HS451" s="91"/>
      <c r="HT451" s="91"/>
      <c r="HU451" s="91"/>
    </row>
    <row r="452" spans="1:229" ht="15.75" customHeight="1" x14ac:dyDescent="0.85">
      <c r="A452" s="93"/>
      <c r="B452" s="92"/>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c r="GU452" s="91"/>
      <c r="GV452" s="91"/>
      <c r="GW452" s="91"/>
      <c r="GX452" s="91"/>
      <c r="GY452" s="91"/>
      <c r="GZ452" s="91"/>
      <c r="HA452" s="91"/>
      <c r="HB452" s="91"/>
      <c r="HC452" s="91"/>
      <c r="HD452" s="91"/>
      <c r="HE452" s="91"/>
      <c r="HF452" s="91"/>
      <c r="HG452" s="91"/>
      <c r="HH452" s="91"/>
      <c r="HI452" s="91"/>
      <c r="HJ452" s="91"/>
      <c r="HK452" s="91"/>
      <c r="HL452" s="91"/>
      <c r="HM452" s="91"/>
      <c r="HN452" s="91"/>
      <c r="HO452" s="91"/>
      <c r="HP452" s="91"/>
      <c r="HQ452" s="91"/>
      <c r="HR452" s="91"/>
      <c r="HS452" s="91"/>
      <c r="HT452" s="91"/>
      <c r="HU452" s="91"/>
    </row>
    <row r="453" spans="1:229" ht="15.75" customHeight="1" x14ac:dyDescent="0.85">
      <c r="A453" s="93"/>
      <c r="B453" s="92"/>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c r="GU453" s="91"/>
      <c r="GV453" s="91"/>
      <c r="GW453" s="91"/>
      <c r="GX453" s="91"/>
      <c r="GY453" s="91"/>
      <c r="GZ453" s="91"/>
      <c r="HA453" s="91"/>
      <c r="HB453" s="91"/>
      <c r="HC453" s="91"/>
      <c r="HD453" s="91"/>
      <c r="HE453" s="91"/>
      <c r="HF453" s="91"/>
      <c r="HG453" s="91"/>
      <c r="HH453" s="91"/>
      <c r="HI453" s="91"/>
      <c r="HJ453" s="91"/>
      <c r="HK453" s="91"/>
      <c r="HL453" s="91"/>
      <c r="HM453" s="91"/>
      <c r="HN453" s="91"/>
      <c r="HO453" s="91"/>
      <c r="HP453" s="91"/>
      <c r="HQ453" s="91"/>
      <c r="HR453" s="91"/>
      <c r="HS453" s="91"/>
      <c r="HT453" s="91"/>
      <c r="HU453" s="91"/>
    </row>
    <row r="454" spans="1:229" ht="15.75" customHeight="1" x14ac:dyDescent="0.85">
      <c r="A454" s="93"/>
      <c r="B454" s="92"/>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c r="GU454" s="91"/>
      <c r="GV454" s="91"/>
      <c r="GW454" s="91"/>
      <c r="GX454" s="91"/>
      <c r="GY454" s="91"/>
      <c r="GZ454" s="91"/>
      <c r="HA454" s="91"/>
      <c r="HB454" s="91"/>
      <c r="HC454" s="91"/>
      <c r="HD454" s="91"/>
      <c r="HE454" s="91"/>
      <c r="HF454" s="91"/>
      <c r="HG454" s="91"/>
      <c r="HH454" s="91"/>
      <c r="HI454" s="91"/>
      <c r="HJ454" s="91"/>
      <c r="HK454" s="91"/>
      <c r="HL454" s="91"/>
      <c r="HM454" s="91"/>
      <c r="HN454" s="91"/>
      <c r="HO454" s="91"/>
      <c r="HP454" s="91"/>
      <c r="HQ454" s="91"/>
      <c r="HR454" s="91"/>
      <c r="HS454" s="91"/>
      <c r="HT454" s="91"/>
      <c r="HU454" s="91"/>
    </row>
    <row r="455" spans="1:229" ht="15.75" customHeight="1" x14ac:dyDescent="0.85">
      <c r="A455" s="93"/>
      <c r="B455" s="92"/>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row>
    <row r="456" spans="1:229" ht="15.75" customHeight="1" x14ac:dyDescent="0.85">
      <c r="A456" s="93"/>
      <c r="B456" s="92"/>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row>
    <row r="457" spans="1:229" ht="15.75" customHeight="1" x14ac:dyDescent="0.85">
      <c r="A457" s="93"/>
      <c r="B457" s="92"/>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c r="GU457" s="91"/>
      <c r="GV457" s="91"/>
      <c r="GW457" s="91"/>
      <c r="GX457" s="91"/>
      <c r="GY457" s="91"/>
      <c r="GZ457" s="91"/>
      <c r="HA457" s="91"/>
      <c r="HB457" s="91"/>
      <c r="HC457" s="91"/>
      <c r="HD457" s="91"/>
      <c r="HE457" s="91"/>
      <c r="HF457" s="91"/>
      <c r="HG457" s="91"/>
      <c r="HH457" s="91"/>
      <c r="HI457" s="91"/>
      <c r="HJ457" s="91"/>
      <c r="HK457" s="91"/>
      <c r="HL457" s="91"/>
      <c r="HM457" s="91"/>
      <c r="HN457" s="91"/>
      <c r="HO457" s="91"/>
      <c r="HP457" s="91"/>
      <c r="HQ457" s="91"/>
      <c r="HR457" s="91"/>
      <c r="HS457" s="91"/>
      <c r="HT457" s="91"/>
      <c r="HU457" s="91"/>
    </row>
    <row r="458" spans="1:229" ht="15.75" customHeight="1" x14ac:dyDescent="0.85">
      <c r="A458" s="93"/>
      <c r="B458" s="92"/>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c r="GU458" s="91"/>
      <c r="GV458" s="91"/>
      <c r="GW458" s="91"/>
      <c r="GX458" s="91"/>
      <c r="GY458" s="91"/>
      <c r="GZ458" s="91"/>
      <c r="HA458" s="91"/>
      <c r="HB458" s="91"/>
      <c r="HC458" s="91"/>
      <c r="HD458" s="91"/>
      <c r="HE458" s="91"/>
      <c r="HF458" s="91"/>
      <c r="HG458" s="91"/>
      <c r="HH458" s="91"/>
      <c r="HI458" s="91"/>
      <c r="HJ458" s="91"/>
      <c r="HK458" s="91"/>
      <c r="HL458" s="91"/>
      <c r="HM458" s="91"/>
      <c r="HN458" s="91"/>
      <c r="HO458" s="91"/>
      <c r="HP458" s="91"/>
      <c r="HQ458" s="91"/>
      <c r="HR458" s="91"/>
      <c r="HS458" s="91"/>
      <c r="HT458" s="91"/>
      <c r="HU458" s="91"/>
    </row>
    <row r="459" spans="1:229" ht="15.75" customHeight="1" x14ac:dyDescent="0.85">
      <c r="A459" s="93"/>
      <c r="B459" s="92"/>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c r="GU459" s="91"/>
      <c r="GV459" s="91"/>
      <c r="GW459" s="91"/>
      <c r="GX459" s="91"/>
      <c r="GY459" s="91"/>
      <c r="GZ459" s="91"/>
      <c r="HA459" s="91"/>
      <c r="HB459" s="91"/>
      <c r="HC459" s="91"/>
      <c r="HD459" s="91"/>
      <c r="HE459" s="91"/>
      <c r="HF459" s="91"/>
      <c r="HG459" s="91"/>
      <c r="HH459" s="91"/>
      <c r="HI459" s="91"/>
      <c r="HJ459" s="91"/>
      <c r="HK459" s="91"/>
      <c r="HL459" s="91"/>
      <c r="HM459" s="91"/>
      <c r="HN459" s="91"/>
      <c r="HO459" s="91"/>
      <c r="HP459" s="91"/>
      <c r="HQ459" s="91"/>
      <c r="HR459" s="91"/>
      <c r="HS459" s="91"/>
      <c r="HT459" s="91"/>
      <c r="HU459" s="91"/>
    </row>
    <row r="460" spans="1:229" ht="15.75" customHeight="1" x14ac:dyDescent="0.85">
      <c r="A460" s="93"/>
      <c r="B460" s="92"/>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c r="GU460" s="91"/>
      <c r="GV460" s="91"/>
      <c r="GW460" s="91"/>
      <c r="GX460" s="91"/>
      <c r="GY460" s="91"/>
      <c r="GZ460" s="91"/>
      <c r="HA460" s="91"/>
      <c r="HB460" s="91"/>
      <c r="HC460" s="91"/>
      <c r="HD460" s="91"/>
      <c r="HE460" s="91"/>
      <c r="HF460" s="91"/>
      <c r="HG460" s="91"/>
      <c r="HH460" s="91"/>
      <c r="HI460" s="91"/>
      <c r="HJ460" s="91"/>
      <c r="HK460" s="91"/>
      <c r="HL460" s="91"/>
      <c r="HM460" s="91"/>
      <c r="HN460" s="91"/>
      <c r="HO460" s="91"/>
      <c r="HP460" s="91"/>
      <c r="HQ460" s="91"/>
      <c r="HR460" s="91"/>
      <c r="HS460" s="91"/>
      <c r="HT460" s="91"/>
      <c r="HU460" s="91"/>
    </row>
    <row r="461" spans="1:229" ht="15.75" customHeight="1" x14ac:dyDescent="0.85">
      <c r="A461" s="93"/>
      <c r="B461" s="92"/>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row>
    <row r="462" spans="1:229" ht="15.75" customHeight="1" x14ac:dyDescent="0.85">
      <c r="A462" s="93"/>
      <c r="B462" s="92"/>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row>
    <row r="463" spans="1:229" ht="15.75" customHeight="1" x14ac:dyDescent="0.85">
      <c r="A463" s="93"/>
      <c r="B463" s="92"/>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row>
    <row r="464" spans="1:229" ht="15.75" customHeight="1" x14ac:dyDescent="0.85">
      <c r="A464" s="93"/>
      <c r="B464" s="92"/>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c r="GU464" s="91"/>
      <c r="GV464" s="91"/>
      <c r="GW464" s="91"/>
      <c r="GX464" s="91"/>
      <c r="GY464" s="91"/>
      <c r="GZ464" s="91"/>
      <c r="HA464" s="91"/>
      <c r="HB464" s="91"/>
      <c r="HC464" s="91"/>
      <c r="HD464" s="91"/>
      <c r="HE464" s="91"/>
      <c r="HF464" s="91"/>
      <c r="HG464" s="91"/>
      <c r="HH464" s="91"/>
      <c r="HI464" s="91"/>
      <c r="HJ464" s="91"/>
      <c r="HK464" s="91"/>
      <c r="HL464" s="91"/>
      <c r="HM464" s="91"/>
      <c r="HN464" s="91"/>
      <c r="HO464" s="91"/>
      <c r="HP464" s="91"/>
      <c r="HQ464" s="91"/>
      <c r="HR464" s="91"/>
      <c r="HS464" s="91"/>
      <c r="HT464" s="91"/>
      <c r="HU464" s="91"/>
    </row>
    <row r="465" spans="1:229" ht="15.75" customHeight="1" x14ac:dyDescent="0.85">
      <c r="A465" s="93"/>
      <c r="B465" s="92"/>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row>
    <row r="466" spans="1:229" ht="15.75" customHeight="1" x14ac:dyDescent="0.85">
      <c r="A466" s="93"/>
      <c r="B466" s="92"/>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c r="GU466" s="91"/>
      <c r="GV466" s="91"/>
      <c r="GW466" s="91"/>
      <c r="GX466" s="91"/>
      <c r="GY466" s="91"/>
      <c r="GZ466" s="91"/>
      <c r="HA466" s="91"/>
      <c r="HB466" s="91"/>
      <c r="HC466" s="91"/>
      <c r="HD466" s="91"/>
      <c r="HE466" s="91"/>
      <c r="HF466" s="91"/>
      <c r="HG466" s="91"/>
      <c r="HH466" s="91"/>
      <c r="HI466" s="91"/>
      <c r="HJ466" s="91"/>
      <c r="HK466" s="91"/>
      <c r="HL466" s="91"/>
      <c r="HM466" s="91"/>
      <c r="HN466" s="91"/>
      <c r="HO466" s="91"/>
      <c r="HP466" s="91"/>
      <c r="HQ466" s="91"/>
      <c r="HR466" s="91"/>
      <c r="HS466" s="91"/>
      <c r="HT466" s="91"/>
      <c r="HU466" s="91"/>
    </row>
    <row r="467" spans="1:229" ht="15.75" customHeight="1" x14ac:dyDescent="0.85">
      <c r="A467" s="93"/>
      <c r="B467" s="92"/>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row>
    <row r="468" spans="1:229" ht="15.75" customHeight="1" x14ac:dyDescent="0.85">
      <c r="A468" s="93"/>
      <c r="B468" s="92"/>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c r="GU468" s="91"/>
      <c r="GV468" s="91"/>
      <c r="GW468" s="91"/>
      <c r="GX468" s="91"/>
      <c r="GY468" s="91"/>
      <c r="GZ468" s="91"/>
      <c r="HA468" s="91"/>
      <c r="HB468" s="91"/>
      <c r="HC468" s="91"/>
      <c r="HD468" s="91"/>
      <c r="HE468" s="91"/>
      <c r="HF468" s="91"/>
      <c r="HG468" s="91"/>
      <c r="HH468" s="91"/>
      <c r="HI468" s="91"/>
      <c r="HJ468" s="91"/>
      <c r="HK468" s="91"/>
      <c r="HL468" s="91"/>
      <c r="HM468" s="91"/>
      <c r="HN468" s="91"/>
      <c r="HO468" s="91"/>
      <c r="HP468" s="91"/>
      <c r="HQ468" s="91"/>
      <c r="HR468" s="91"/>
      <c r="HS468" s="91"/>
      <c r="HT468" s="91"/>
      <c r="HU468" s="91"/>
    </row>
    <row r="469" spans="1:229" ht="15.75" customHeight="1" x14ac:dyDescent="0.85">
      <c r="A469" s="93"/>
      <c r="B469" s="92"/>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row>
    <row r="470" spans="1:229" ht="15.75" customHeight="1" x14ac:dyDescent="0.85">
      <c r="A470" s="93"/>
      <c r="B470" s="92"/>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row>
    <row r="471" spans="1:229" ht="15.75" customHeight="1" x14ac:dyDescent="0.85">
      <c r="A471" s="93"/>
      <c r="B471" s="92"/>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c r="GU471" s="91"/>
      <c r="GV471" s="91"/>
      <c r="GW471" s="91"/>
      <c r="GX471" s="91"/>
      <c r="GY471" s="91"/>
      <c r="GZ471" s="91"/>
      <c r="HA471" s="91"/>
      <c r="HB471" s="91"/>
      <c r="HC471" s="91"/>
      <c r="HD471" s="91"/>
      <c r="HE471" s="91"/>
      <c r="HF471" s="91"/>
      <c r="HG471" s="91"/>
      <c r="HH471" s="91"/>
      <c r="HI471" s="91"/>
      <c r="HJ471" s="91"/>
      <c r="HK471" s="91"/>
      <c r="HL471" s="91"/>
      <c r="HM471" s="91"/>
      <c r="HN471" s="91"/>
      <c r="HO471" s="91"/>
      <c r="HP471" s="91"/>
      <c r="HQ471" s="91"/>
      <c r="HR471" s="91"/>
      <c r="HS471" s="91"/>
      <c r="HT471" s="91"/>
      <c r="HU471" s="91"/>
    </row>
    <row r="472" spans="1:229" ht="15.75" customHeight="1" x14ac:dyDescent="0.85">
      <c r="A472" s="93"/>
      <c r="B472" s="92"/>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c r="GU472" s="91"/>
      <c r="GV472" s="91"/>
      <c r="GW472" s="91"/>
      <c r="GX472" s="91"/>
      <c r="GY472" s="91"/>
      <c r="GZ472" s="91"/>
      <c r="HA472" s="91"/>
      <c r="HB472" s="91"/>
      <c r="HC472" s="91"/>
      <c r="HD472" s="91"/>
      <c r="HE472" s="91"/>
      <c r="HF472" s="91"/>
      <c r="HG472" s="91"/>
      <c r="HH472" s="91"/>
      <c r="HI472" s="91"/>
      <c r="HJ472" s="91"/>
      <c r="HK472" s="91"/>
      <c r="HL472" s="91"/>
      <c r="HM472" s="91"/>
      <c r="HN472" s="91"/>
      <c r="HO472" s="91"/>
      <c r="HP472" s="91"/>
      <c r="HQ472" s="91"/>
      <c r="HR472" s="91"/>
      <c r="HS472" s="91"/>
      <c r="HT472" s="91"/>
      <c r="HU472" s="91"/>
    </row>
    <row r="473" spans="1:229" ht="15.75" customHeight="1" x14ac:dyDescent="0.85">
      <c r="A473" s="93"/>
      <c r="B473" s="92"/>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row>
    <row r="474" spans="1:229" ht="15.75" customHeight="1" x14ac:dyDescent="0.85">
      <c r="A474" s="93"/>
      <c r="B474" s="92"/>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c r="GU474" s="91"/>
      <c r="GV474" s="91"/>
      <c r="GW474" s="91"/>
      <c r="GX474" s="91"/>
      <c r="GY474" s="91"/>
      <c r="GZ474" s="91"/>
      <c r="HA474" s="91"/>
      <c r="HB474" s="91"/>
      <c r="HC474" s="91"/>
      <c r="HD474" s="91"/>
      <c r="HE474" s="91"/>
      <c r="HF474" s="91"/>
      <c r="HG474" s="91"/>
      <c r="HH474" s="91"/>
      <c r="HI474" s="91"/>
      <c r="HJ474" s="91"/>
      <c r="HK474" s="91"/>
      <c r="HL474" s="91"/>
      <c r="HM474" s="91"/>
      <c r="HN474" s="91"/>
      <c r="HO474" s="91"/>
      <c r="HP474" s="91"/>
      <c r="HQ474" s="91"/>
      <c r="HR474" s="91"/>
      <c r="HS474" s="91"/>
      <c r="HT474" s="91"/>
      <c r="HU474" s="91"/>
    </row>
    <row r="475" spans="1:229" ht="15.75" customHeight="1" x14ac:dyDescent="0.85">
      <c r="A475" s="93"/>
      <c r="B475" s="92"/>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c r="GU475" s="91"/>
      <c r="GV475" s="91"/>
      <c r="GW475" s="91"/>
      <c r="GX475" s="91"/>
      <c r="GY475" s="91"/>
      <c r="GZ475" s="91"/>
      <c r="HA475" s="91"/>
      <c r="HB475" s="91"/>
      <c r="HC475" s="91"/>
      <c r="HD475" s="91"/>
      <c r="HE475" s="91"/>
      <c r="HF475" s="91"/>
      <c r="HG475" s="91"/>
      <c r="HH475" s="91"/>
      <c r="HI475" s="91"/>
      <c r="HJ475" s="91"/>
      <c r="HK475" s="91"/>
      <c r="HL475" s="91"/>
      <c r="HM475" s="91"/>
      <c r="HN475" s="91"/>
      <c r="HO475" s="91"/>
      <c r="HP475" s="91"/>
      <c r="HQ475" s="91"/>
      <c r="HR475" s="91"/>
      <c r="HS475" s="91"/>
      <c r="HT475" s="91"/>
      <c r="HU475" s="91"/>
    </row>
    <row r="476" spans="1:229" ht="15.75" customHeight="1" x14ac:dyDescent="0.85">
      <c r="A476" s="93"/>
      <c r="B476" s="92"/>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c r="GU476" s="91"/>
      <c r="GV476" s="91"/>
      <c r="GW476" s="91"/>
      <c r="GX476" s="91"/>
      <c r="GY476" s="91"/>
      <c r="GZ476" s="91"/>
      <c r="HA476" s="91"/>
      <c r="HB476" s="91"/>
      <c r="HC476" s="91"/>
      <c r="HD476" s="91"/>
      <c r="HE476" s="91"/>
      <c r="HF476" s="91"/>
      <c r="HG476" s="91"/>
      <c r="HH476" s="91"/>
      <c r="HI476" s="91"/>
      <c r="HJ476" s="91"/>
      <c r="HK476" s="91"/>
      <c r="HL476" s="91"/>
      <c r="HM476" s="91"/>
      <c r="HN476" s="91"/>
      <c r="HO476" s="91"/>
      <c r="HP476" s="91"/>
      <c r="HQ476" s="91"/>
      <c r="HR476" s="91"/>
      <c r="HS476" s="91"/>
      <c r="HT476" s="91"/>
      <c r="HU476" s="91"/>
    </row>
    <row r="477" spans="1:229" ht="15.75" customHeight="1" x14ac:dyDescent="0.85">
      <c r="A477" s="93"/>
      <c r="B477" s="92"/>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c r="GU477" s="91"/>
      <c r="GV477" s="91"/>
      <c r="GW477" s="91"/>
      <c r="GX477" s="91"/>
      <c r="GY477" s="91"/>
      <c r="GZ477" s="91"/>
      <c r="HA477" s="91"/>
      <c r="HB477" s="91"/>
      <c r="HC477" s="91"/>
      <c r="HD477" s="91"/>
      <c r="HE477" s="91"/>
      <c r="HF477" s="91"/>
      <c r="HG477" s="91"/>
      <c r="HH477" s="91"/>
      <c r="HI477" s="91"/>
      <c r="HJ477" s="91"/>
      <c r="HK477" s="91"/>
      <c r="HL477" s="91"/>
      <c r="HM477" s="91"/>
      <c r="HN477" s="91"/>
      <c r="HO477" s="91"/>
      <c r="HP477" s="91"/>
      <c r="HQ477" s="91"/>
      <c r="HR477" s="91"/>
      <c r="HS477" s="91"/>
      <c r="HT477" s="91"/>
      <c r="HU477" s="91"/>
    </row>
    <row r="478" spans="1:229" ht="15.75" customHeight="1" x14ac:dyDescent="0.85">
      <c r="A478" s="93"/>
      <c r="B478" s="92"/>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row>
    <row r="479" spans="1:229" ht="15.75" customHeight="1" x14ac:dyDescent="0.85">
      <c r="A479" s="93"/>
      <c r="B479" s="92"/>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row>
    <row r="480" spans="1:229" ht="15.75" customHeight="1" x14ac:dyDescent="0.85">
      <c r="A480" s="93"/>
      <c r="B480" s="92"/>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row>
    <row r="481" spans="1:229" ht="15.75" customHeight="1" x14ac:dyDescent="0.85">
      <c r="A481" s="93"/>
      <c r="B481" s="92"/>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c r="GU481" s="91"/>
      <c r="GV481" s="91"/>
      <c r="GW481" s="91"/>
      <c r="GX481" s="91"/>
      <c r="GY481" s="91"/>
      <c r="GZ481" s="91"/>
      <c r="HA481" s="91"/>
      <c r="HB481" s="91"/>
      <c r="HC481" s="91"/>
      <c r="HD481" s="91"/>
      <c r="HE481" s="91"/>
      <c r="HF481" s="91"/>
      <c r="HG481" s="91"/>
      <c r="HH481" s="91"/>
      <c r="HI481" s="91"/>
      <c r="HJ481" s="91"/>
      <c r="HK481" s="91"/>
      <c r="HL481" s="91"/>
      <c r="HM481" s="91"/>
      <c r="HN481" s="91"/>
      <c r="HO481" s="91"/>
      <c r="HP481" s="91"/>
      <c r="HQ481" s="91"/>
      <c r="HR481" s="91"/>
      <c r="HS481" s="91"/>
      <c r="HT481" s="91"/>
      <c r="HU481" s="91"/>
    </row>
    <row r="482" spans="1:229" ht="15.75" customHeight="1" x14ac:dyDescent="0.85">
      <c r="A482" s="93"/>
      <c r="B482" s="92"/>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c r="GU482" s="91"/>
      <c r="GV482" s="91"/>
      <c r="GW482" s="91"/>
      <c r="GX482" s="91"/>
      <c r="GY482" s="91"/>
      <c r="GZ482" s="91"/>
      <c r="HA482" s="91"/>
      <c r="HB482" s="91"/>
      <c r="HC482" s="91"/>
      <c r="HD482" s="91"/>
      <c r="HE482" s="91"/>
      <c r="HF482" s="91"/>
      <c r="HG482" s="91"/>
      <c r="HH482" s="91"/>
      <c r="HI482" s="91"/>
      <c r="HJ482" s="91"/>
      <c r="HK482" s="91"/>
      <c r="HL482" s="91"/>
      <c r="HM482" s="91"/>
      <c r="HN482" s="91"/>
      <c r="HO482" s="91"/>
      <c r="HP482" s="91"/>
      <c r="HQ482" s="91"/>
      <c r="HR482" s="91"/>
      <c r="HS482" s="91"/>
      <c r="HT482" s="91"/>
      <c r="HU482" s="91"/>
    </row>
    <row r="483" spans="1:229" ht="15.75" customHeight="1" x14ac:dyDescent="0.85">
      <c r="A483" s="93"/>
      <c r="B483" s="92"/>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c r="GU483" s="91"/>
      <c r="GV483" s="91"/>
      <c r="GW483" s="91"/>
      <c r="GX483" s="91"/>
      <c r="GY483" s="91"/>
      <c r="GZ483" s="91"/>
      <c r="HA483" s="91"/>
      <c r="HB483" s="91"/>
      <c r="HC483" s="91"/>
      <c r="HD483" s="91"/>
      <c r="HE483" s="91"/>
      <c r="HF483" s="91"/>
      <c r="HG483" s="91"/>
      <c r="HH483" s="91"/>
      <c r="HI483" s="91"/>
      <c r="HJ483" s="91"/>
      <c r="HK483" s="91"/>
      <c r="HL483" s="91"/>
      <c r="HM483" s="91"/>
      <c r="HN483" s="91"/>
      <c r="HO483" s="91"/>
      <c r="HP483" s="91"/>
      <c r="HQ483" s="91"/>
      <c r="HR483" s="91"/>
      <c r="HS483" s="91"/>
      <c r="HT483" s="91"/>
      <c r="HU483" s="91"/>
    </row>
    <row r="484" spans="1:229" ht="15.75" customHeight="1" x14ac:dyDescent="0.85">
      <c r="A484" s="93"/>
      <c r="B484" s="92"/>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row>
    <row r="485" spans="1:229" ht="15.75" customHeight="1" x14ac:dyDescent="0.85">
      <c r="A485" s="93"/>
      <c r="B485" s="92"/>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row>
    <row r="486" spans="1:229" ht="15.75" customHeight="1" x14ac:dyDescent="0.85">
      <c r="A486" s="93"/>
      <c r="B486" s="92"/>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row>
    <row r="487" spans="1:229" ht="15.75" customHeight="1" x14ac:dyDescent="0.85">
      <c r="A487" s="93"/>
      <c r="B487" s="92"/>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row>
    <row r="488" spans="1:229" ht="15.75" customHeight="1" x14ac:dyDescent="0.85">
      <c r="A488" s="93"/>
      <c r="B488" s="92"/>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c r="GU488" s="91"/>
      <c r="GV488" s="91"/>
      <c r="GW488" s="91"/>
      <c r="GX488" s="91"/>
      <c r="GY488" s="91"/>
      <c r="GZ488" s="91"/>
      <c r="HA488" s="91"/>
      <c r="HB488" s="91"/>
      <c r="HC488" s="91"/>
      <c r="HD488" s="91"/>
      <c r="HE488" s="91"/>
      <c r="HF488" s="91"/>
      <c r="HG488" s="91"/>
      <c r="HH488" s="91"/>
      <c r="HI488" s="91"/>
      <c r="HJ488" s="91"/>
      <c r="HK488" s="91"/>
      <c r="HL488" s="91"/>
      <c r="HM488" s="91"/>
      <c r="HN488" s="91"/>
      <c r="HO488" s="91"/>
      <c r="HP488" s="91"/>
      <c r="HQ488" s="91"/>
      <c r="HR488" s="91"/>
      <c r="HS488" s="91"/>
      <c r="HT488" s="91"/>
      <c r="HU488" s="91"/>
    </row>
    <row r="489" spans="1:229" ht="15.75" customHeight="1" x14ac:dyDescent="0.85">
      <c r="A489" s="93"/>
      <c r="B489" s="92"/>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c r="GU489" s="91"/>
      <c r="GV489" s="91"/>
      <c r="GW489" s="91"/>
      <c r="GX489" s="91"/>
      <c r="GY489" s="91"/>
      <c r="GZ489" s="91"/>
      <c r="HA489" s="91"/>
      <c r="HB489" s="91"/>
      <c r="HC489" s="91"/>
      <c r="HD489" s="91"/>
      <c r="HE489" s="91"/>
      <c r="HF489" s="91"/>
      <c r="HG489" s="91"/>
      <c r="HH489" s="91"/>
      <c r="HI489" s="91"/>
      <c r="HJ489" s="91"/>
      <c r="HK489" s="91"/>
      <c r="HL489" s="91"/>
      <c r="HM489" s="91"/>
      <c r="HN489" s="91"/>
      <c r="HO489" s="91"/>
      <c r="HP489" s="91"/>
      <c r="HQ489" s="91"/>
      <c r="HR489" s="91"/>
      <c r="HS489" s="91"/>
      <c r="HT489" s="91"/>
      <c r="HU489" s="91"/>
    </row>
    <row r="490" spans="1:229" ht="15.75" customHeight="1" x14ac:dyDescent="0.85">
      <c r="A490" s="93"/>
      <c r="B490" s="92"/>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row>
    <row r="491" spans="1:229" ht="15.75" customHeight="1" x14ac:dyDescent="0.85">
      <c r="A491" s="93"/>
      <c r="B491" s="92"/>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c r="GU491" s="91"/>
      <c r="GV491" s="91"/>
      <c r="GW491" s="91"/>
      <c r="GX491" s="91"/>
      <c r="GY491" s="91"/>
      <c r="GZ491" s="91"/>
      <c r="HA491" s="91"/>
      <c r="HB491" s="91"/>
      <c r="HC491" s="91"/>
      <c r="HD491" s="91"/>
      <c r="HE491" s="91"/>
      <c r="HF491" s="91"/>
      <c r="HG491" s="91"/>
      <c r="HH491" s="91"/>
      <c r="HI491" s="91"/>
      <c r="HJ491" s="91"/>
      <c r="HK491" s="91"/>
      <c r="HL491" s="91"/>
      <c r="HM491" s="91"/>
      <c r="HN491" s="91"/>
      <c r="HO491" s="91"/>
      <c r="HP491" s="91"/>
      <c r="HQ491" s="91"/>
      <c r="HR491" s="91"/>
      <c r="HS491" s="91"/>
      <c r="HT491" s="91"/>
      <c r="HU491" s="91"/>
    </row>
    <row r="492" spans="1:229" ht="15.75" customHeight="1" x14ac:dyDescent="0.85">
      <c r="A492" s="93"/>
      <c r="B492" s="92"/>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row>
    <row r="493" spans="1:229" ht="15.75" customHeight="1" x14ac:dyDescent="0.85">
      <c r="A493" s="93"/>
      <c r="B493" s="92"/>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c r="GU493" s="91"/>
      <c r="GV493" s="91"/>
      <c r="GW493" s="91"/>
      <c r="GX493" s="91"/>
      <c r="GY493" s="91"/>
      <c r="GZ493" s="91"/>
      <c r="HA493" s="91"/>
      <c r="HB493" s="91"/>
      <c r="HC493" s="91"/>
      <c r="HD493" s="91"/>
      <c r="HE493" s="91"/>
      <c r="HF493" s="91"/>
      <c r="HG493" s="91"/>
      <c r="HH493" s="91"/>
      <c r="HI493" s="91"/>
      <c r="HJ493" s="91"/>
      <c r="HK493" s="91"/>
      <c r="HL493" s="91"/>
      <c r="HM493" s="91"/>
      <c r="HN493" s="91"/>
      <c r="HO493" s="91"/>
      <c r="HP493" s="91"/>
      <c r="HQ493" s="91"/>
      <c r="HR493" s="91"/>
      <c r="HS493" s="91"/>
      <c r="HT493" s="91"/>
      <c r="HU493" s="91"/>
    </row>
    <row r="494" spans="1:229" ht="15.75" customHeight="1" x14ac:dyDescent="0.85">
      <c r="A494" s="93"/>
      <c r="B494" s="92"/>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row>
    <row r="495" spans="1:229" ht="15.75" customHeight="1" x14ac:dyDescent="0.85">
      <c r="A495" s="93"/>
      <c r="B495" s="92"/>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row>
    <row r="496" spans="1:229" ht="15.75" customHeight="1" x14ac:dyDescent="0.85">
      <c r="A496" s="93"/>
      <c r="B496" s="92"/>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row>
    <row r="497" spans="1:229" ht="15.75" customHeight="1" x14ac:dyDescent="0.85">
      <c r="A497" s="93"/>
      <c r="B497" s="92"/>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row>
    <row r="498" spans="1:229" ht="15.75" customHeight="1" x14ac:dyDescent="0.85">
      <c r="A498" s="93"/>
      <c r="B498" s="92"/>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row>
    <row r="499" spans="1:229" ht="15.75" customHeight="1" x14ac:dyDescent="0.85">
      <c r="A499" s="93"/>
      <c r="B499" s="92"/>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c r="GU499" s="91"/>
      <c r="GV499" s="91"/>
      <c r="GW499" s="91"/>
      <c r="GX499" s="91"/>
      <c r="GY499" s="91"/>
      <c r="GZ499" s="91"/>
      <c r="HA499" s="91"/>
      <c r="HB499" s="91"/>
      <c r="HC499" s="91"/>
      <c r="HD499" s="91"/>
      <c r="HE499" s="91"/>
      <c r="HF499" s="91"/>
      <c r="HG499" s="91"/>
      <c r="HH499" s="91"/>
      <c r="HI499" s="91"/>
      <c r="HJ499" s="91"/>
      <c r="HK499" s="91"/>
      <c r="HL499" s="91"/>
      <c r="HM499" s="91"/>
      <c r="HN499" s="91"/>
      <c r="HO499" s="91"/>
      <c r="HP499" s="91"/>
      <c r="HQ499" s="91"/>
      <c r="HR499" s="91"/>
      <c r="HS499" s="91"/>
      <c r="HT499" s="91"/>
      <c r="HU499" s="91"/>
    </row>
    <row r="500" spans="1:229" ht="15.75" customHeight="1" x14ac:dyDescent="0.85">
      <c r="A500" s="93"/>
      <c r="B500" s="92"/>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c r="GU500" s="91"/>
      <c r="GV500" s="91"/>
      <c r="GW500" s="91"/>
      <c r="GX500" s="91"/>
      <c r="GY500" s="91"/>
      <c r="GZ500" s="91"/>
      <c r="HA500" s="91"/>
      <c r="HB500" s="91"/>
      <c r="HC500" s="91"/>
      <c r="HD500" s="91"/>
      <c r="HE500" s="91"/>
      <c r="HF500" s="91"/>
      <c r="HG500" s="91"/>
      <c r="HH500" s="91"/>
      <c r="HI500" s="91"/>
      <c r="HJ500" s="91"/>
      <c r="HK500" s="91"/>
      <c r="HL500" s="91"/>
      <c r="HM500" s="91"/>
      <c r="HN500" s="91"/>
      <c r="HO500" s="91"/>
      <c r="HP500" s="91"/>
      <c r="HQ500" s="91"/>
      <c r="HR500" s="91"/>
      <c r="HS500" s="91"/>
      <c r="HT500" s="91"/>
      <c r="HU500" s="91"/>
    </row>
    <row r="501" spans="1:229" ht="15.75" customHeight="1" x14ac:dyDescent="0.85">
      <c r="A501" s="93"/>
      <c r="B501" s="92"/>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c r="GU501" s="91"/>
      <c r="GV501" s="91"/>
      <c r="GW501" s="91"/>
      <c r="GX501" s="91"/>
      <c r="GY501" s="91"/>
      <c r="GZ501" s="91"/>
      <c r="HA501" s="91"/>
      <c r="HB501" s="91"/>
      <c r="HC501" s="91"/>
      <c r="HD501" s="91"/>
      <c r="HE501" s="91"/>
      <c r="HF501" s="91"/>
      <c r="HG501" s="91"/>
      <c r="HH501" s="91"/>
      <c r="HI501" s="91"/>
      <c r="HJ501" s="91"/>
      <c r="HK501" s="91"/>
      <c r="HL501" s="91"/>
      <c r="HM501" s="91"/>
      <c r="HN501" s="91"/>
      <c r="HO501" s="91"/>
      <c r="HP501" s="91"/>
      <c r="HQ501" s="91"/>
      <c r="HR501" s="91"/>
      <c r="HS501" s="91"/>
      <c r="HT501" s="91"/>
      <c r="HU501" s="91"/>
    </row>
    <row r="502" spans="1:229" ht="15.75" customHeight="1" x14ac:dyDescent="0.85">
      <c r="A502" s="93"/>
      <c r="B502" s="92"/>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c r="GU502" s="91"/>
      <c r="GV502" s="91"/>
      <c r="GW502" s="91"/>
      <c r="GX502" s="91"/>
      <c r="GY502" s="91"/>
      <c r="GZ502" s="91"/>
      <c r="HA502" s="91"/>
      <c r="HB502" s="91"/>
      <c r="HC502" s="91"/>
      <c r="HD502" s="91"/>
      <c r="HE502" s="91"/>
      <c r="HF502" s="91"/>
      <c r="HG502" s="91"/>
      <c r="HH502" s="91"/>
      <c r="HI502" s="91"/>
      <c r="HJ502" s="91"/>
      <c r="HK502" s="91"/>
      <c r="HL502" s="91"/>
      <c r="HM502" s="91"/>
      <c r="HN502" s="91"/>
      <c r="HO502" s="91"/>
      <c r="HP502" s="91"/>
      <c r="HQ502" s="91"/>
      <c r="HR502" s="91"/>
      <c r="HS502" s="91"/>
      <c r="HT502" s="91"/>
      <c r="HU502" s="91"/>
    </row>
    <row r="503" spans="1:229" ht="15.75" customHeight="1" x14ac:dyDescent="0.85">
      <c r="A503" s="93"/>
      <c r="B503" s="92"/>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c r="GU503" s="91"/>
      <c r="GV503" s="91"/>
      <c r="GW503" s="91"/>
      <c r="GX503" s="91"/>
      <c r="GY503" s="91"/>
      <c r="GZ503" s="91"/>
      <c r="HA503" s="91"/>
      <c r="HB503" s="91"/>
      <c r="HC503" s="91"/>
      <c r="HD503" s="91"/>
      <c r="HE503" s="91"/>
      <c r="HF503" s="91"/>
      <c r="HG503" s="91"/>
      <c r="HH503" s="91"/>
      <c r="HI503" s="91"/>
      <c r="HJ503" s="91"/>
      <c r="HK503" s="91"/>
      <c r="HL503" s="91"/>
      <c r="HM503" s="91"/>
      <c r="HN503" s="91"/>
      <c r="HO503" s="91"/>
      <c r="HP503" s="91"/>
      <c r="HQ503" s="91"/>
      <c r="HR503" s="91"/>
      <c r="HS503" s="91"/>
      <c r="HT503" s="91"/>
      <c r="HU503" s="91"/>
    </row>
    <row r="504" spans="1:229" ht="15.75" customHeight="1" x14ac:dyDescent="0.85">
      <c r="A504" s="93"/>
      <c r="B504" s="92"/>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c r="GU504" s="91"/>
      <c r="GV504" s="91"/>
      <c r="GW504" s="91"/>
      <c r="GX504" s="91"/>
      <c r="GY504" s="91"/>
      <c r="GZ504" s="91"/>
      <c r="HA504" s="91"/>
      <c r="HB504" s="91"/>
      <c r="HC504" s="91"/>
      <c r="HD504" s="91"/>
      <c r="HE504" s="91"/>
      <c r="HF504" s="91"/>
      <c r="HG504" s="91"/>
      <c r="HH504" s="91"/>
      <c r="HI504" s="91"/>
      <c r="HJ504" s="91"/>
      <c r="HK504" s="91"/>
      <c r="HL504" s="91"/>
      <c r="HM504" s="91"/>
      <c r="HN504" s="91"/>
      <c r="HO504" s="91"/>
      <c r="HP504" s="91"/>
      <c r="HQ504" s="91"/>
      <c r="HR504" s="91"/>
      <c r="HS504" s="91"/>
      <c r="HT504" s="91"/>
      <c r="HU504" s="91"/>
    </row>
    <row r="505" spans="1:229" ht="15.75" customHeight="1" x14ac:dyDescent="0.85">
      <c r="A505" s="93"/>
      <c r="B505" s="92"/>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c r="GU505" s="91"/>
      <c r="GV505" s="91"/>
      <c r="GW505" s="91"/>
      <c r="GX505" s="91"/>
      <c r="GY505" s="91"/>
      <c r="GZ505" s="91"/>
      <c r="HA505" s="91"/>
      <c r="HB505" s="91"/>
      <c r="HC505" s="91"/>
      <c r="HD505" s="91"/>
      <c r="HE505" s="91"/>
      <c r="HF505" s="91"/>
      <c r="HG505" s="91"/>
      <c r="HH505" s="91"/>
      <c r="HI505" s="91"/>
      <c r="HJ505" s="91"/>
      <c r="HK505" s="91"/>
      <c r="HL505" s="91"/>
      <c r="HM505" s="91"/>
      <c r="HN505" s="91"/>
      <c r="HO505" s="91"/>
      <c r="HP505" s="91"/>
      <c r="HQ505" s="91"/>
      <c r="HR505" s="91"/>
      <c r="HS505" s="91"/>
      <c r="HT505" s="91"/>
      <c r="HU505" s="91"/>
    </row>
    <row r="506" spans="1:229" ht="15.75" customHeight="1" x14ac:dyDescent="0.85">
      <c r="A506" s="93"/>
      <c r="B506" s="92"/>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c r="GU506" s="91"/>
      <c r="GV506" s="91"/>
      <c r="GW506" s="91"/>
      <c r="GX506" s="91"/>
      <c r="GY506" s="91"/>
      <c r="GZ506" s="91"/>
      <c r="HA506" s="91"/>
      <c r="HB506" s="91"/>
      <c r="HC506" s="91"/>
      <c r="HD506" s="91"/>
      <c r="HE506" s="91"/>
      <c r="HF506" s="91"/>
      <c r="HG506" s="91"/>
      <c r="HH506" s="91"/>
      <c r="HI506" s="91"/>
      <c r="HJ506" s="91"/>
      <c r="HK506" s="91"/>
      <c r="HL506" s="91"/>
      <c r="HM506" s="91"/>
      <c r="HN506" s="91"/>
      <c r="HO506" s="91"/>
      <c r="HP506" s="91"/>
      <c r="HQ506" s="91"/>
      <c r="HR506" s="91"/>
      <c r="HS506" s="91"/>
      <c r="HT506" s="91"/>
      <c r="HU506" s="91"/>
    </row>
    <row r="507" spans="1:229" ht="15.75" customHeight="1" x14ac:dyDescent="0.85">
      <c r="A507" s="93"/>
      <c r="B507" s="92"/>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c r="GU507" s="91"/>
      <c r="GV507" s="91"/>
      <c r="GW507" s="91"/>
      <c r="GX507" s="91"/>
      <c r="GY507" s="91"/>
      <c r="GZ507" s="91"/>
      <c r="HA507" s="91"/>
      <c r="HB507" s="91"/>
      <c r="HC507" s="91"/>
      <c r="HD507" s="91"/>
      <c r="HE507" s="91"/>
      <c r="HF507" s="91"/>
      <c r="HG507" s="91"/>
      <c r="HH507" s="91"/>
      <c r="HI507" s="91"/>
      <c r="HJ507" s="91"/>
      <c r="HK507" s="91"/>
      <c r="HL507" s="91"/>
      <c r="HM507" s="91"/>
      <c r="HN507" s="91"/>
      <c r="HO507" s="91"/>
      <c r="HP507" s="91"/>
      <c r="HQ507" s="91"/>
      <c r="HR507" s="91"/>
      <c r="HS507" s="91"/>
      <c r="HT507" s="91"/>
      <c r="HU507" s="91"/>
    </row>
    <row r="508" spans="1:229" ht="15.75" customHeight="1" x14ac:dyDescent="0.85">
      <c r="A508" s="93"/>
      <c r="B508" s="92"/>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c r="GU508" s="91"/>
      <c r="GV508" s="91"/>
      <c r="GW508" s="91"/>
      <c r="GX508" s="91"/>
      <c r="GY508" s="91"/>
      <c r="GZ508" s="91"/>
      <c r="HA508" s="91"/>
      <c r="HB508" s="91"/>
      <c r="HC508" s="91"/>
      <c r="HD508" s="91"/>
      <c r="HE508" s="91"/>
      <c r="HF508" s="91"/>
      <c r="HG508" s="91"/>
      <c r="HH508" s="91"/>
      <c r="HI508" s="91"/>
      <c r="HJ508" s="91"/>
      <c r="HK508" s="91"/>
      <c r="HL508" s="91"/>
      <c r="HM508" s="91"/>
      <c r="HN508" s="91"/>
      <c r="HO508" s="91"/>
      <c r="HP508" s="91"/>
      <c r="HQ508" s="91"/>
      <c r="HR508" s="91"/>
      <c r="HS508" s="91"/>
      <c r="HT508" s="91"/>
      <c r="HU508" s="91"/>
    </row>
    <row r="509" spans="1:229" ht="15.75" customHeight="1" x14ac:dyDescent="0.85">
      <c r="A509" s="93"/>
      <c r="B509" s="92"/>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c r="GU509" s="91"/>
      <c r="GV509" s="91"/>
      <c r="GW509" s="91"/>
      <c r="GX509" s="91"/>
      <c r="GY509" s="91"/>
      <c r="GZ509" s="91"/>
      <c r="HA509" s="91"/>
      <c r="HB509" s="91"/>
      <c r="HC509" s="91"/>
      <c r="HD509" s="91"/>
      <c r="HE509" s="91"/>
      <c r="HF509" s="91"/>
      <c r="HG509" s="91"/>
      <c r="HH509" s="91"/>
      <c r="HI509" s="91"/>
      <c r="HJ509" s="91"/>
      <c r="HK509" s="91"/>
      <c r="HL509" s="91"/>
      <c r="HM509" s="91"/>
      <c r="HN509" s="91"/>
      <c r="HO509" s="91"/>
      <c r="HP509" s="91"/>
      <c r="HQ509" s="91"/>
      <c r="HR509" s="91"/>
      <c r="HS509" s="91"/>
      <c r="HT509" s="91"/>
      <c r="HU509" s="91"/>
    </row>
    <row r="510" spans="1:229" ht="15.75" customHeight="1" x14ac:dyDescent="0.85">
      <c r="A510" s="93"/>
      <c r="B510" s="92"/>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c r="GU510" s="91"/>
      <c r="GV510" s="91"/>
      <c r="GW510" s="91"/>
      <c r="GX510" s="91"/>
      <c r="GY510" s="91"/>
      <c r="GZ510" s="91"/>
      <c r="HA510" s="91"/>
      <c r="HB510" s="91"/>
      <c r="HC510" s="91"/>
      <c r="HD510" s="91"/>
      <c r="HE510" s="91"/>
      <c r="HF510" s="91"/>
      <c r="HG510" s="91"/>
      <c r="HH510" s="91"/>
      <c r="HI510" s="91"/>
      <c r="HJ510" s="91"/>
      <c r="HK510" s="91"/>
      <c r="HL510" s="91"/>
      <c r="HM510" s="91"/>
      <c r="HN510" s="91"/>
      <c r="HO510" s="91"/>
      <c r="HP510" s="91"/>
      <c r="HQ510" s="91"/>
      <c r="HR510" s="91"/>
      <c r="HS510" s="91"/>
      <c r="HT510" s="91"/>
      <c r="HU510" s="91"/>
    </row>
    <row r="511" spans="1:229" ht="15.75" customHeight="1" x14ac:dyDescent="0.85">
      <c r="A511" s="93"/>
      <c r="B511" s="92"/>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c r="GU511" s="91"/>
      <c r="GV511" s="91"/>
      <c r="GW511" s="91"/>
      <c r="GX511" s="91"/>
      <c r="GY511" s="91"/>
      <c r="GZ511" s="91"/>
      <c r="HA511" s="91"/>
      <c r="HB511" s="91"/>
      <c r="HC511" s="91"/>
      <c r="HD511" s="91"/>
      <c r="HE511" s="91"/>
      <c r="HF511" s="91"/>
      <c r="HG511" s="91"/>
      <c r="HH511" s="91"/>
      <c r="HI511" s="91"/>
      <c r="HJ511" s="91"/>
      <c r="HK511" s="91"/>
      <c r="HL511" s="91"/>
      <c r="HM511" s="91"/>
      <c r="HN511" s="91"/>
      <c r="HO511" s="91"/>
      <c r="HP511" s="91"/>
      <c r="HQ511" s="91"/>
      <c r="HR511" s="91"/>
      <c r="HS511" s="91"/>
      <c r="HT511" s="91"/>
      <c r="HU511" s="91"/>
    </row>
    <row r="512" spans="1:229" ht="15.75" customHeight="1" x14ac:dyDescent="0.85">
      <c r="A512" s="93"/>
      <c r="B512" s="92"/>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c r="GU512" s="91"/>
      <c r="GV512" s="91"/>
      <c r="GW512" s="91"/>
      <c r="GX512" s="91"/>
      <c r="GY512" s="91"/>
      <c r="GZ512" s="91"/>
      <c r="HA512" s="91"/>
      <c r="HB512" s="91"/>
      <c r="HC512" s="91"/>
      <c r="HD512" s="91"/>
      <c r="HE512" s="91"/>
      <c r="HF512" s="91"/>
      <c r="HG512" s="91"/>
      <c r="HH512" s="91"/>
      <c r="HI512" s="91"/>
      <c r="HJ512" s="91"/>
      <c r="HK512" s="91"/>
      <c r="HL512" s="91"/>
      <c r="HM512" s="91"/>
      <c r="HN512" s="91"/>
      <c r="HO512" s="91"/>
      <c r="HP512" s="91"/>
      <c r="HQ512" s="91"/>
      <c r="HR512" s="91"/>
      <c r="HS512" s="91"/>
      <c r="HT512" s="91"/>
      <c r="HU512" s="91"/>
    </row>
    <row r="513" spans="1:229" ht="15.75" customHeight="1" x14ac:dyDescent="0.85">
      <c r="A513" s="93"/>
      <c r="B513" s="92"/>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c r="GU513" s="91"/>
      <c r="GV513" s="91"/>
      <c r="GW513" s="91"/>
      <c r="GX513" s="91"/>
      <c r="GY513" s="91"/>
      <c r="GZ513" s="91"/>
      <c r="HA513" s="91"/>
      <c r="HB513" s="91"/>
      <c r="HC513" s="91"/>
      <c r="HD513" s="91"/>
      <c r="HE513" s="91"/>
      <c r="HF513" s="91"/>
      <c r="HG513" s="91"/>
      <c r="HH513" s="91"/>
      <c r="HI513" s="91"/>
      <c r="HJ513" s="91"/>
      <c r="HK513" s="91"/>
      <c r="HL513" s="91"/>
      <c r="HM513" s="91"/>
      <c r="HN513" s="91"/>
      <c r="HO513" s="91"/>
      <c r="HP513" s="91"/>
      <c r="HQ513" s="91"/>
      <c r="HR513" s="91"/>
      <c r="HS513" s="91"/>
      <c r="HT513" s="91"/>
      <c r="HU513" s="91"/>
    </row>
    <row r="514" spans="1:229" ht="15.75" customHeight="1" x14ac:dyDescent="0.85">
      <c r="A514" s="93"/>
      <c r="B514" s="92"/>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c r="GU514" s="91"/>
      <c r="GV514" s="91"/>
      <c r="GW514" s="91"/>
      <c r="GX514" s="91"/>
      <c r="GY514" s="91"/>
      <c r="GZ514" s="91"/>
      <c r="HA514" s="91"/>
      <c r="HB514" s="91"/>
      <c r="HC514" s="91"/>
      <c r="HD514" s="91"/>
      <c r="HE514" s="91"/>
      <c r="HF514" s="91"/>
      <c r="HG514" s="91"/>
      <c r="HH514" s="91"/>
      <c r="HI514" s="91"/>
      <c r="HJ514" s="91"/>
      <c r="HK514" s="91"/>
      <c r="HL514" s="91"/>
      <c r="HM514" s="91"/>
      <c r="HN514" s="91"/>
      <c r="HO514" s="91"/>
      <c r="HP514" s="91"/>
      <c r="HQ514" s="91"/>
      <c r="HR514" s="91"/>
      <c r="HS514" s="91"/>
      <c r="HT514" s="91"/>
      <c r="HU514" s="91"/>
    </row>
    <row r="515" spans="1:229" ht="15.75" customHeight="1" x14ac:dyDescent="0.85">
      <c r="A515" s="93"/>
      <c r="B515" s="92"/>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c r="GU515" s="91"/>
      <c r="GV515" s="91"/>
      <c r="GW515" s="91"/>
      <c r="GX515" s="91"/>
      <c r="GY515" s="91"/>
      <c r="GZ515" s="91"/>
      <c r="HA515" s="91"/>
      <c r="HB515" s="91"/>
      <c r="HC515" s="91"/>
      <c r="HD515" s="91"/>
      <c r="HE515" s="91"/>
      <c r="HF515" s="91"/>
      <c r="HG515" s="91"/>
      <c r="HH515" s="91"/>
      <c r="HI515" s="91"/>
      <c r="HJ515" s="91"/>
      <c r="HK515" s="91"/>
      <c r="HL515" s="91"/>
      <c r="HM515" s="91"/>
      <c r="HN515" s="91"/>
      <c r="HO515" s="91"/>
      <c r="HP515" s="91"/>
      <c r="HQ515" s="91"/>
      <c r="HR515" s="91"/>
      <c r="HS515" s="91"/>
      <c r="HT515" s="91"/>
      <c r="HU515" s="91"/>
    </row>
    <row r="516" spans="1:229" ht="15.75" customHeight="1" x14ac:dyDescent="0.85">
      <c r="A516" s="93"/>
      <c r="B516" s="92"/>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c r="GU516" s="91"/>
      <c r="GV516" s="91"/>
      <c r="GW516" s="91"/>
      <c r="GX516" s="91"/>
      <c r="GY516" s="91"/>
      <c r="GZ516" s="91"/>
      <c r="HA516" s="91"/>
      <c r="HB516" s="91"/>
      <c r="HC516" s="91"/>
      <c r="HD516" s="91"/>
      <c r="HE516" s="91"/>
      <c r="HF516" s="91"/>
      <c r="HG516" s="91"/>
      <c r="HH516" s="91"/>
      <c r="HI516" s="91"/>
      <c r="HJ516" s="91"/>
      <c r="HK516" s="91"/>
      <c r="HL516" s="91"/>
      <c r="HM516" s="91"/>
      <c r="HN516" s="91"/>
      <c r="HO516" s="91"/>
      <c r="HP516" s="91"/>
      <c r="HQ516" s="91"/>
      <c r="HR516" s="91"/>
      <c r="HS516" s="91"/>
      <c r="HT516" s="91"/>
      <c r="HU516" s="91"/>
    </row>
    <row r="517" spans="1:229" ht="15.75" customHeight="1" x14ac:dyDescent="0.85">
      <c r="A517" s="93"/>
      <c r="B517" s="92"/>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row>
    <row r="518" spans="1:229" ht="15.75" customHeight="1" x14ac:dyDescent="0.85">
      <c r="A518" s="93"/>
      <c r="B518" s="92"/>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row>
    <row r="519" spans="1:229" ht="15.75" customHeight="1" x14ac:dyDescent="0.85">
      <c r="A519" s="93"/>
      <c r="B519" s="92"/>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c r="GU519" s="91"/>
      <c r="GV519" s="91"/>
      <c r="GW519" s="91"/>
      <c r="GX519" s="91"/>
      <c r="GY519" s="91"/>
      <c r="GZ519" s="91"/>
      <c r="HA519" s="91"/>
      <c r="HB519" s="91"/>
      <c r="HC519" s="91"/>
      <c r="HD519" s="91"/>
      <c r="HE519" s="91"/>
      <c r="HF519" s="91"/>
      <c r="HG519" s="91"/>
      <c r="HH519" s="91"/>
      <c r="HI519" s="91"/>
      <c r="HJ519" s="91"/>
      <c r="HK519" s="91"/>
      <c r="HL519" s="91"/>
      <c r="HM519" s="91"/>
      <c r="HN519" s="91"/>
      <c r="HO519" s="91"/>
      <c r="HP519" s="91"/>
      <c r="HQ519" s="91"/>
      <c r="HR519" s="91"/>
      <c r="HS519" s="91"/>
      <c r="HT519" s="91"/>
      <c r="HU519" s="91"/>
    </row>
    <row r="520" spans="1:229" ht="15.75" customHeight="1" x14ac:dyDescent="0.85">
      <c r="A520" s="93"/>
      <c r="B520" s="92"/>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c r="GU520" s="91"/>
      <c r="GV520" s="91"/>
      <c r="GW520" s="91"/>
      <c r="GX520" s="91"/>
      <c r="GY520" s="91"/>
      <c r="GZ520" s="91"/>
      <c r="HA520" s="91"/>
      <c r="HB520" s="91"/>
      <c r="HC520" s="91"/>
      <c r="HD520" s="91"/>
      <c r="HE520" s="91"/>
      <c r="HF520" s="91"/>
      <c r="HG520" s="91"/>
      <c r="HH520" s="91"/>
      <c r="HI520" s="91"/>
      <c r="HJ520" s="91"/>
      <c r="HK520" s="91"/>
      <c r="HL520" s="91"/>
      <c r="HM520" s="91"/>
      <c r="HN520" s="91"/>
      <c r="HO520" s="91"/>
      <c r="HP520" s="91"/>
      <c r="HQ520" s="91"/>
      <c r="HR520" s="91"/>
      <c r="HS520" s="91"/>
      <c r="HT520" s="91"/>
      <c r="HU520" s="91"/>
    </row>
    <row r="521" spans="1:229" ht="15.75" customHeight="1" x14ac:dyDescent="0.85">
      <c r="A521" s="93"/>
      <c r="B521" s="92"/>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row>
    <row r="522" spans="1:229" ht="15.75" customHeight="1" x14ac:dyDescent="0.85">
      <c r="A522" s="93"/>
      <c r="B522" s="92"/>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c r="GU522" s="91"/>
      <c r="GV522" s="91"/>
      <c r="GW522" s="91"/>
      <c r="GX522" s="91"/>
      <c r="GY522" s="91"/>
      <c r="GZ522" s="91"/>
      <c r="HA522" s="91"/>
      <c r="HB522" s="91"/>
      <c r="HC522" s="91"/>
      <c r="HD522" s="91"/>
      <c r="HE522" s="91"/>
      <c r="HF522" s="91"/>
      <c r="HG522" s="91"/>
      <c r="HH522" s="91"/>
      <c r="HI522" s="91"/>
      <c r="HJ522" s="91"/>
      <c r="HK522" s="91"/>
      <c r="HL522" s="91"/>
      <c r="HM522" s="91"/>
      <c r="HN522" s="91"/>
      <c r="HO522" s="91"/>
      <c r="HP522" s="91"/>
      <c r="HQ522" s="91"/>
      <c r="HR522" s="91"/>
      <c r="HS522" s="91"/>
      <c r="HT522" s="91"/>
      <c r="HU522" s="91"/>
    </row>
    <row r="523" spans="1:229" ht="15.75" customHeight="1" x14ac:dyDescent="0.85">
      <c r="A523" s="93"/>
      <c r="B523" s="92"/>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c r="GU523" s="91"/>
      <c r="GV523" s="91"/>
      <c r="GW523" s="91"/>
      <c r="GX523" s="91"/>
      <c r="GY523" s="91"/>
      <c r="GZ523" s="91"/>
      <c r="HA523" s="91"/>
      <c r="HB523" s="91"/>
      <c r="HC523" s="91"/>
      <c r="HD523" s="91"/>
      <c r="HE523" s="91"/>
      <c r="HF523" s="91"/>
      <c r="HG523" s="91"/>
      <c r="HH523" s="91"/>
      <c r="HI523" s="91"/>
      <c r="HJ523" s="91"/>
      <c r="HK523" s="91"/>
      <c r="HL523" s="91"/>
      <c r="HM523" s="91"/>
      <c r="HN523" s="91"/>
      <c r="HO523" s="91"/>
      <c r="HP523" s="91"/>
      <c r="HQ523" s="91"/>
      <c r="HR523" s="91"/>
      <c r="HS523" s="91"/>
      <c r="HT523" s="91"/>
      <c r="HU523" s="91"/>
    </row>
    <row r="524" spans="1:229" ht="15.75" customHeight="1" x14ac:dyDescent="0.85">
      <c r="A524" s="93"/>
      <c r="B524" s="92"/>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c r="GU524" s="91"/>
      <c r="GV524" s="91"/>
      <c r="GW524" s="91"/>
      <c r="GX524" s="91"/>
      <c r="GY524" s="91"/>
      <c r="GZ524" s="91"/>
      <c r="HA524" s="91"/>
      <c r="HB524" s="91"/>
      <c r="HC524" s="91"/>
      <c r="HD524" s="91"/>
      <c r="HE524" s="91"/>
      <c r="HF524" s="91"/>
      <c r="HG524" s="91"/>
      <c r="HH524" s="91"/>
      <c r="HI524" s="91"/>
      <c r="HJ524" s="91"/>
      <c r="HK524" s="91"/>
      <c r="HL524" s="91"/>
      <c r="HM524" s="91"/>
      <c r="HN524" s="91"/>
      <c r="HO524" s="91"/>
      <c r="HP524" s="91"/>
      <c r="HQ524" s="91"/>
      <c r="HR524" s="91"/>
      <c r="HS524" s="91"/>
      <c r="HT524" s="91"/>
      <c r="HU524" s="91"/>
    </row>
    <row r="525" spans="1:229" ht="15.75" customHeight="1" x14ac:dyDescent="0.85">
      <c r="A525" s="93"/>
      <c r="B525" s="92"/>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c r="GU525" s="91"/>
      <c r="GV525" s="91"/>
      <c r="GW525" s="91"/>
      <c r="GX525" s="91"/>
      <c r="GY525" s="91"/>
      <c r="GZ525" s="91"/>
      <c r="HA525" s="91"/>
      <c r="HB525" s="91"/>
      <c r="HC525" s="91"/>
      <c r="HD525" s="91"/>
      <c r="HE525" s="91"/>
      <c r="HF525" s="91"/>
      <c r="HG525" s="91"/>
      <c r="HH525" s="91"/>
      <c r="HI525" s="91"/>
      <c r="HJ525" s="91"/>
      <c r="HK525" s="91"/>
      <c r="HL525" s="91"/>
      <c r="HM525" s="91"/>
      <c r="HN525" s="91"/>
      <c r="HO525" s="91"/>
      <c r="HP525" s="91"/>
      <c r="HQ525" s="91"/>
      <c r="HR525" s="91"/>
      <c r="HS525" s="91"/>
      <c r="HT525" s="91"/>
      <c r="HU525" s="91"/>
    </row>
    <row r="526" spans="1:229" ht="15.75" customHeight="1" x14ac:dyDescent="0.85">
      <c r="A526" s="93"/>
      <c r="B526" s="92"/>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c r="GU526" s="91"/>
      <c r="GV526" s="91"/>
      <c r="GW526" s="91"/>
      <c r="GX526" s="91"/>
      <c r="GY526" s="91"/>
      <c r="GZ526" s="91"/>
      <c r="HA526" s="91"/>
      <c r="HB526" s="91"/>
      <c r="HC526" s="91"/>
      <c r="HD526" s="91"/>
      <c r="HE526" s="91"/>
      <c r="HF526" s="91"/>
      <c r="HG526" s="91"/>
      <c r="HH526" s="91"/>
      <c r="HI526" s="91"/>
      <c r="HJ526" s="91"/>
      <c r="HK526" s="91"/>
      <c r="HL526" s="91"/>
      <c r="HM526" s="91"/>
      <c r="HN526" s="91"/>
      <c r="HO526" s="91"/>
      <c r="HP526" s="91"/>
      <c r="HQ526" s="91"/>
      <c r="HR526" s="91"/>
      <c r="HS526" s="91"/>
      <c r="HT526" s="91"/>
      <c r="HU526" s="91"/>
    </row>
    <row r="527" spans="1:229" ht="15.75" customHeight="1" x14ac:dyDescent="0.85">
      <c r="A527" s="93"/>
      <c r="B527" s="92"/>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c r="GU527" s="91"/>
      <c r="GV527" s="91"/>
      <c r="GW527" s="91"/>
      <c r="GX527" s="91"/>
      <c r="GY527" s="91"/>
      <c r="GZ527" s="91"/>
      <c r="HA527" s="91"/>
      <c r="HB527" s="91"/>
      <c r="HC527" s="91"/>
      <c r="HD527" s="91"/>
      <c r="HE527" s="91"/>
      <c r="HF527" s="91"/>
      <c r="HG527" s="91"/>
      <c r="HH527" s="91"/>
      <c r="HI527" s="91"/>
      <c r="HJ527" s="91"/>
      <c r="HK527" s="91"/>
      <c r="HL527" s="91"/>
      <c r="HM527" s="91"/>
      <c r="HN527" s="91"/>
      <c r="HO527" s="91"/>
      <c r="HP527" s="91"/>
      <c r="HQ527" s="91"/>
      <c r="HR527" s="91"/>
      <c r="HS527" s="91"/>
      <c r="HT527" s="91"/>
      <c r="HU527" s="91"/>
    </row>
    <row r="528" spans="1:229" ht="15.75" customHeight="1" x14ac:dyDescent="0.85">
      <c r="A528" s="93"/>
      <c r="B528" s="92"/>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row>
    <row r="529" spans="1:229" ht="15.75" customHeight="1" x14ac:dyDescent="0.85">
      <c r="A529" s="93"/>
      <c r="B529" s="92"/>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row>
    <row r="530" spans="1:229" ht="15.75" customHeight="1" x14ac:dyDescent="0.85">
      <c r="A530" s="93"/>
      <c r="B530" s="92"/>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c r="GU530" s="91"/>
      <c r="GV530" s="91"/>
      <c r="GW530" s="91"/>
      <c r="GX530" s="91"/>
      <c r="GY530" s="91"/>
      <c r="GZ530" s="91"/>
      <c r="HA530" s="91"/>
      <c r="HB530" s="91"/>
      <c r="HC530" s="91"/>
      <c r="HD530" s="91"/>
      <c r="HE530" s="91"/>
      <c r="HF530" s="91"/>
      <c r="HG530" s="91"/>
      <c r="HH530" s="91"/>
      <c r="HI530" s="91"/>
      <c r="HJ530" s="91"/>
      <c r="HK530" s="91"/>
      <c r="HL530" s="91"/>
      <c r="HM530" s="91"/>
      <c r="HN530" s="91"/>
      <c r="HO530" s="91"/>
      <c r="HP530" s="91"/>
      <c r="HQ530" s="91"/>
      <c r="HR530" s="91"/>
      <c r="HS530" s="91"/>
      <c r="HT530" s="91"/>
      <c r="HU530" s="91"/>
    </row>
    <row r="531" spans="1:229" ht="15.75" customHeight="1" x14ac:dyDescent="0.85">
      <c r="A531" s="93"/>
      <c r="B531" s="92"/>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c r="GU531" s="91"/>
      <c r="GV531" s="91"/>
      <c r="GW531" s="91"/>
      <c r="GX531" s="91"/>
      <c r="GY531" s="91"/>
      <c r="GZ531" s="91"/>
      <c r="HA531" s="91"/>
      <c r="HB531" s="91"/>
      <c r="HC531" s="91"/>
      <c r="HD531" s="91"/>
      <c r="HE531" s="91"/>
      <c r="HF531" s="91"/>
      <c r="HG531" s="91"/>
      <c r="HH531" s="91"/>
      <c r="HI531" s="91"/>
      <c r="HJ531" s="91"/>
      <c r="HK531" s="91"/>
      <c r="HL531" s="91"/>
      <c r="HM531" s="91"/>
      <c r="HN531" s="91"/>
      <c r="HO531" s="91"/>
      <c r="HP531" s="91"/>
      <c r="HQ531" s="91"/>
      <c r="HR531" s="91"/>
      <c r="HS531" s="91"/>
      <c r="HT531" s="91"/>
      <c r="HU531" s="91"/>
    </row>
    <row r="532" spans="1:229" ht="15.75" customHeight="1" x14ac:dyDescent="0.85">
      <c r="A532" s="93"/>
      <c r="B532" s="92"/>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row>
    <row r="533" spans="1:229" ht="15.75" customHeight="1" x14ac:dyDescent="0.85">
      <c r="A533" s="93"/>
      <c r="B533" s="92"/>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I533" s="91"/>
      <c r="HJ533" s="91"/>
      <c r="HK533" s="91"/>
      <c r="HL533" s="91"/>
      <c r="HM533" s="91"/>
      <c r="HN533" s="91"/>
      <c r="HO533" s="91"/>
      <c r="HP533" s="91"/>
      <c r="HQ533" s="91"/>
      <c r="HR533" s="91"/>
      <c r="HS533" s="91"/>
      <c r="HT533" s="91"/>
      <c r="HU533" s="91"/>
    </row>
    <row r="534" spans="1:229" ht="15.75" customHeight="1" x14ac:dyDescent="0.85">
      <c r="A534" s="93"/>
      <c r="B534" s="92"/>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c r="GU534" s="91"/>
      <c r="GV534" s="91"/>
      <c r="GW534" s="91"/>
      <c r="GX534" s="91"/>
      <c r="GY534" s="91"/>
      <c r="GZ534" s="91"/>
      <c r="HA534" s="91"/>
      <c r="HB534" s="91"/>
      <c r="HC534" s="91"/>
      <c r="HD534" s="91"/>
      <c r="HE534" s="91"/>
      <c r="HF534" s="91"/>
      <c r="HG534" s="91"/>
      <c r="HH534" s="91"/>
      <c r="HI534" s="91"/>
      <c r="HJ534" s="91"/>
      <c r="HK534" s="91"/>
      <c r="HL534" s="91"/>
      <c r="HM534" s="91"/>
      <c r="HN534" s="91"/>
      <c r="HO534" s="91"/>
      <c r="HP534" s="91"/>
      <c r="HQ534" s="91"/>
      <c r="HR534" s="91"/>
      <c r="HS534" s="91"/>
      <c r="HT534" s="91"/>
      <c r="HU534" s="91"/>
    </row>
    <row r="535" spans="1:229" ht="15.75" customHeight="1" x14ac:dyDescent="0.85">
      <c r="A535" s="93"/>
      <c r="B535" s="92"/>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row>
    <row r="536" spans="1:229" ht="15.75" customHeight="1" x14ac:dyDescent="0.85">
      <c r="A536" s="93"/>
      <c r="B536" s="92"/>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row>
    <row r="537" spans="1:229" ht="15.75" customHeight="1" x14ac:dyDescent="0.85">
      <c r="A537" s="93"/>
      <c r="B537" s="92"/>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c r="GU537" s="91"/>
      <c r="GV537" s="91"/>
      <c r="GW537" s="91"/>
      <c r="GX537" s="91"/>
      <c r="GY537" s="91"/>
      <c r="GZ537" s="91"/>
      <c r="HA537" s="91"/>
      <c r="HB537" s="91"/>
      <c r="HC537" s="91"/>
      <c r="HD537" s="91"/>
      <c r="HE537" s="91"/>
      <c r="HF537" s="91"/>
      <c r="HG537" s="91"/>
      <c r="HH537" s="91"/>
      <c r="HI537" s="91"/>
      <c r="HJ537" s="91"/>
      <c r="HK537" s="91"/>
      <c r="HL537" s="91"/>
      <c r="HM537" s="91"/>
      <c r="HN537" s="91"/>
      <c r="HO537" s="91"/>
      <c r="HP537" s="91"/>
      <c r="HQ537" s="91"/>
      <c r="HR537" s="91"/>
      <c r="HS537" s="91"/>
      <c r="HT537" s="91"/>
      <c r="HU537" s="91"/>
    </row>
    <row r="538" spans="1:229" ht="15.75" customHeight="1" x14ac:dyDescent="0.85">
      <c r="A538" s="93"/>
      <c r="B538" s="92"/>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row>
    <row r="539" spans="1:229" ht="15.75" customHeight="1" x14ac:dyDescent="0.85">
      <c r="A539" s="93"/>
      <c r="B539" s="92"/>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row>
    <row r="540" spans="1:229" ht="15.75" customHeight="1" x14ac:dyDescent="0.85">
      <c r="A540" s="93"/>
      <c r="B540" s="92"/>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row>
    <row r="541" spans="1:229" ht="15.75" customHeight="1" x14ac:dyDescent="0.85">
      <c r="A541" s="93"/>
      <c r="B541" s="92"/>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c r="GU541" s="91"/>
      <c r="GV541" s="91"/>
      <c r="GW541" s="91"/>
      <c r="GX541" s="91"/>
      <c r="GY541" s="91"/>
      <c r="GZ541" s="91"/>
      <c r="HA541" s="91"/>
      <c r="HB541" s="91"/>
      <c r="HC541" s="91"/>
      <c r="HD541" s="91"/>
      <c r="HE541" s="91"/>
      <c r="HF541" s="91"/>
      <c r="HG541" s="91"/>
      <c r="HH541" s="91"/>
      <c r="HI541" s="91"/>
      <c r="HJ541" s="91"/>
      <c r="HK541" s="91"/>
      <c r="HL541" s="91"/>
      <c r="HM541" s="91"/>
      <c r="HN541" s="91"/>
      <c r="HO541" s="91"/>
      <c r="HP541" s="91"/>
      <c r="HQ541" s="91"/>
      <c r="HR541" s="91"/>
      <c r="HS541" s="91"/>
      <c r="HT541" s="91"/>
      <c r="HU541" s="91"/>
    </row>
    <row r="542" spans="1:229" ht="15.75" customHeight="1" x14ac:dyDescent="0.85">
      <c r="A542" s="93"/>
      <c r="B542" s="92"/>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row>
    <row r="543" spans="1:229" ht="15.75" customHeight="1" x14ac:dyDescent="0.85">
      <c r="A543" s="93"/>
      <c r="B543" s="92"/>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c r="GU543" s="91"/>
      <c r="GV543" s="91"/>
      <c r="GW543" s="91"/>
      <c r="GX543" s="91"/>
      <c r="GY543" s="91"/>
      <c r="GZ543" s="91"/>
      <c r="HA543" s="91"/>
      <c r="HB543" s="91"/>
      <c r="HC543" s="91"/>
      <c r="HD543" s="91"/>
      <c r="HE543" s="91"/>
      <c r="HF543" s="91"/>
      <c r="HG543" s="91"/>
      <c r="HH543" s="91"/>
      <c r="HI543" s="91"/>
      <c r="HJ543" s="91"/>
      <c r="HK543" s="91"/>
      <c r="HL543" s="91"/>
      <c r="HM543" s="91"/>
      <c r="HN543" s="91"/>
      <c r="HO543" s="91"/>
      <c r="HP543" s="91"/>
      <c r="HQ543" s="91"/>
      <c r="HR543" s="91"/>
      <c r="HS543" s="91"/>
      <c r="HT543" s="91"/>
      <c r="HU543" s="91"/>
    </row>
    <row r="544" spans="1:229" ht="15.75" customHeight="1" x14ac:dyDescent="0.85">
      <c r="A544" s="93"/>
      <c r="B544" s="92"/>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c r="GU544" s="91"/>
      <c r="GV544" s="91"/>
      <c r="GW544" s="91"/>
      <c r="GX544" s="91"/>
      <c r="GY544" s="91"/>
      <c r="GZ544" s="91"/>
      <c r="HA544" s="91"/>
      <c r="HB544" s="91"/>
      <c r="HC544" s="91"/>
      <c r="HD544" s="91"/>
      <c r="HE544" s="91"/>
      <c r="HF544" s="91"/>
      <c r="HG544" s="91"/>
      <c r="HH544" s="91"/>
      <c r="HI544" s="91"/>
      <c r="HJ544" s="91"/>
      <c r="HK544" s="91"/>
      <c r="HL544" s="91"/>
      <c r="HM544" s="91"/>
      <c r="HN544" s="91"/>
      <c r="HO544" s="91"/>
      <c r="HP544" s="91"/>
      <c r="HQ544" s="91"/>
      <c r="HR544" s="91"/>
      <c r="HS544" s="91"/>
      <c r="HT544" s="91"/>
      <c r="HU544" s="91"/>
    </row>
    <row r="545" spans="1:229" ht="15.75" customHeight="1" x14ac:dyDescent="0.85">
      <c r="A545" s="93"/>
      <c r="B545" s="92"/>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row>
    <row r="546" spans="1:229" ht="15.75" customHeight="1" x14ac:dyDescent="0.85">
      <c r="A546" s="93"/>
      <c r="B546" s="92"/>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c r="GU546" s="91"/>
      <c r="GV546" s="91"/>
      <c r="GW546" s="91"/>
      <c r="GX546" s="91"/>
      <c r="GY546" s="91"/>
      <c r="GZ546" s="91"/>
      <c r="HA546" s="91"/>
      <c r="HB546" s="91"/>
      <c r="HC546" s="91"/>
      <c r="HD546" s="91"/>
      <c r="HE546" s="91"/>
      <c r="HF546" s="91"/>
      <c r="HG546" s="91"/>
      <c r="HH546" s="91"/>
      <c r="HI546" s="91"/>
      <c r="HJ546" s="91"/>
      <c r="HK546" s="91"/>
      <c r="HL546" s="91"/>
      <c r="HM546" s="91"/>
      <c r="HN546" s="91"/>
      <c r="HO546" s="91"/>
      <c r="HP546" s="91"/>
      <c r="HQ546" s="91"/>
      <c r="HR546" s="91"/>
      <c r="HS546" s="91"/>
      <c r="HT546" s="91"/>
      <c r="HU546" s="91"/>
    </row>
    <row r="547" spans="1:229" ht="15.75" customHeight="1" x14ac:dyDescent="0.85">
      <c r="A547" s="93"/>
      <c r="B547" s="92"/>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row>
    <row r="548" spans="1:229" ht="15.75" customHeight="1" x14ac:dyDescent="0.85">
      <c r="A548" s="93"/>
      <c r="B548" s="92"/>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row>
    <row r="549" spans="1:229" ht="15.75" customHeight="1" x14ac:dyDescent="0.85">
      <c r="A549" s="93"/>
      <c r="B549" s="92"/>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c r="GU549" s="91"/>
      <c r="GV549" s="91"/>
      <c r="GW549" s="91"/>
      <c r="GX549" s="91"/>
      <c r="GY549" s="91"/>
      <c r="GZ549" s="91"/>
      <c r="HA549" s="91"/>
      <c r="HB549" s="91"/>
      <c r="HC549" s="91"/>
      <c r="HD549" s="91"/>
      <c r="HE549" s="91"/>
      <c r="HF549" s="91"/>
      <c r="HG549" s="91"/>
      <c r="HH549" s="91"/>
      <c r="HI549" s="91"/>
      <c r="HJ549" s="91"/>
      <c r="HK549" s="91"/>
      <c r="HL549" s="91"/>
      <c r="HM549" s="91"/>
      <c r="HN549" s="91"/>
      <c r="HO549" s="91"/>
      <c r="HP549" s="91"/>
      <c r="HQ549" s="91"/>
      <c r="HR549" s="91"/>
      <c r="HS549" s="91"/>
      <c r="HT549" s="91"/>
      <c r="HU549" s="91"/>
    </row>
    <row r="550" spans="1:229" ht="15.75" customHeight="1" x14ac:dyDescent="0.85">
      <c r="A550" s="93"/>
      <c r="B550" s="92"/>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c r="GU550" s="91"/>
      <c r="GV550" s="91"/>
      <c r="GW550" s="91"/>
      <c r="GX550" s="91"/>
      <c r="GY550" s="91"/>
      <c r="GZ550" s="91"/>
      <c r="HA550" s="91"/>
      <c r="HB550" s="91"/>
      <c r="HC550" s="91"/>
      <c r="HD550" s="91"/>
      <c r="HE550" s="91"/>
      <c r="HF550" s="91"/>
      <c r="HG550" s="91"/>
      <c r="HH550" s="91"/>
      <c r="HI550" s="91"/>
      <c r="HJ550" s="91"/>
      <c r="HK550" s="91"/>
      <c r="HL550" s="91"/>
      <c r="HM550" s="91"/>
      <c r="HN550" s="91"/>
      <c r="HO550" s="91"/>
      <c r="HP550" s="91"/>
      <c r="HQ550" s="91"/>
      <c r="HR550" s="91"/>
      <c r="HS550" s="91"/>
      <c r="HT550" s="91"/>
      <c r="HU550" s="91"/>
    </row>
    <row r="551" spans="1:229" ht="15.75" customHeight="1" x14ac:dyDescent="0.85">
      <c r="A551" s="93"/>
      <c r="B551" s="92"/>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c r="GU551" s="91"/>
      <c r="GV551" s="91"/>
      <c r="GW551" s="91"/>
      <c r="GX551" s="91"/>
      <c r="GY551" s="91"/>
      <c r="GZ551" s="91"/>
      <c r="HA551" s="91"/>
      <c r="HB551" s="91"/>
      <c r="HC551" s="91"/>
      <c r="HD551" s="91"/>
      <c r="HE551" s="91"/>
      <c r="HF551" s="91"/>
      <c r="HG551" s="91"/>
      <c r="HH551" s="91"/>
      <c r="HI551" s="91"/>
      <c r="HJ551" s="91"/>
      <c r="HK551" s="91"/>
      <c r="HL551" s="91"/>
      <c r="HM551" s="91"/>
      <c r="HN551" s="91"/>
      <c r="HO551" s="91"/>
      <c r="HP551" s="91"/>
      <c r="HQ551" s="91"/>
      <c r="HR551" s="91"/>
      <c r="HS551" s="91"/>
      <c r="HT551" s="91"/>
      <c r="HU551" s="91"/>
    </row>
    <row r="552" spans="1:229" ht="15.75" customHeight="1" x14ac:dyDescent="0.85">
      <c r="A552" s="93"/>
      <c r="B552" s="92"/>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c r="GU552" s="91"/>
      <c r="GV552" s="91"/>
      <c r="GW552" s="91"/>
      <c r="GX552" s="91"/>
      <c r="GY552" s="91"/>
      <c r="GZ552" s="91"/>
      <c r="HA552" s="91"/>
      <c r="HB552" s="91"/>
      <c r="HC552" s="91"/>
      <c r="HD552" s="91"/>
      <c r="HE552" s="91"/>
      <c r="HF552" s="91"/>
      <c r="HG552" s="91"/>
      <c r="HH552" s="91"/>
      <c r="HI552" s="91"/>
      <c r="HJ552" s="91"/>
      <c r="HK552" s="91"/>
      <c r="HL552" s="91"/>
      <c r="HM552" s="91"/>
      <c r="HN552" s="91"/>
      <c r="HO552" s="91"/>
      <c r="HP552" s="91"/>
      <c r="HQ552" s="91"/>
      <c r="HR552" s="91"/>
      <c r="HS552" s="91"/>
      <c r="HT552" s="91"/>
      <c r="HU552" s="91"/>
    </row>
    <row r="553" spans="1:229" ht="15.75" customHeight="1" x14ac:dyDescent="0.85">
      <c r="A553" s="93"/>
      <c r="B553" s="92"/>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row>
    <row r="554" spans="1:229" ht="15.75" customHeight="1" x14ac:dyDescent="0.85">
      <c r="A554" s="93"/>
      <c r="B554" s="92"/>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c r="GU554" s="91"/>
      <c r="GV554" s="91"/>
      <c r="GW554" s="91"/>
      <c r="GX554" s="91"/>
      <c r="GY554" s="91"/>
      <c r="GZ554" s="91"/>
      <c r="HA554" s="91"/>
      <c r="HB554" s="91"/>
      <c r="HC554" s="91"/>
      <c r="HD554" s="91"/>
      <c r="HE554" s="91"/>
      <c r="HF554" s="91"/>
      <c r="HG554" s="91"/>
      <c r="HH554" s="91"/>
      <c r="HI554" s="91"/>
      <c r="HJ554" s="91"/>
      <c r="HK554" s="91"/>
      <c r="HL554" s="91"/>
      <c r="HM554" s="91"/>
      <c r="HN554" s="91"/>
      <c r="HO554" s="91"/>
      <c r="HP554" s="91"/>
      <c r="HQ554" s="91"/>
      <c r="HR554" s="91"/>
      <c r="HS554" s="91"/>
      <c r="HT554" s="91"/>
      <c r="HU554" s="91"/>
    </row>
    <row r="555" spans="1:229" ht="15.75" customHeight="1" x14ac:dyDescent="0.85">
      <c r="A555" s="93"/>
      <c r="B555" s="92"/>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row>
    <row r="556" spans="1:229" ht="15.75" customHeight="1" x14ac:dyDescent="0.85">
      <c r="A556" s="93"/>
      <c r="B556" s="92"/>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row>
    <row r="557" spans="1:229" ht="15.75" customHeight="1" x14ac:dyDescent="0.85">
      <c r="A557" s="93"/>
      <c r="B557" s="92"/>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I557" s="91"/>
      <c r="HJ557" s="91"/>
      <c r="HK557" s="91"/>
      <c r="HL557" s="91"/>
      <c r="HM557" s="91"/>
      <c r="HN557" s="91"/>
      <c r="HO557" s="91"/>
      <c r="HP557" s="91"/>
      <c r="HQ557" s="91"/>
      <c r="HR557" s="91"/>
      <c r="HS557" s="91"/>
      <c r="HT557" s="91"/>
      <c r="HU557" s="91"/>
    </row>
    <row r="558" spans="1:229" ht="15.75" customHeight="1" x14ac:dyDescent="0.85">
      <c r="A558" s="93"/>
      <c r="B558" s="92"/>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row>
    <row r="559" spans="1:229" ht="15.75" customHeight="1" x14ac:dyDescent="0.85">
      <c r="A559" s="93"/>
      <c r="B559" s="92"/>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row>
    <row r="560" spans="1:229" ht="15.75" customHeight="1" x14ac:dyDescent="0.85">
      <c r="A560" s="93"/>
      <c r="B560" s="92"/>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c r="GU560" s="91"/>
      <c r="GV560" s="91"/>
      <c r="GW560" s="91"/>
      <c r="GX560" s="91"/>
      <c r="GY560" s="91"/>
      <c r="GZ560" s="91"/>
      <c r="HA560" s="91"/>
      <c r="HB560" s="91"/>
      <c r="HC560" s="91"/>
      <c r="HD560" s="91"/>
      <c r="HE560" s="91"/>
      <c r="HF560" s="91"/>
      <c r="HG560" s="91"/>
      <c r="HH560" s="91"/>
      <c r="HI560" s="91"/>
      <c r="HJ560" s="91"/>
      <c r="HK560" s="91"/>
      <c r="HL560" s="91"/>
      <c r="HM560" s="91"/>
      <c r="HN560" s="91"/>
      <c r="HO560" s="91"/>
      <c r="HP560" s="91"/>
      <c r="HQ560" s="91"/>
      <c r="HR560" s="91"/>
      <c r="HS560" s="91"/>
      <c r="HT560" s="91"/>
      <c r="HU560" s="91"/>
    </row>
    <row r="561" spans="1:229" ht="15.75" customHeight="1" x14ac:dyDescent="0.85">
      <c r="A561" s="93"/>
      <c r="B561" s="92"/>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c r="GU561" s="91"/>
      <c r="GV561" s="91"/>
      <c r="GW561" s="91"/>
      <c r="GX561" s="91"/>
      <c r="GY561" s="91"/>
      <c r="GZ561" s="91"/>
      <c r="HA561" s="91"/>
      <c r="HB561" s="91"/>
      <c r="HC561" s="91"/>
      <c r="HD561" s="91"/>
      <c r="HE561" s="91"/>
      <c r="HF561" s="91"/>
      <c r="HG561" s="91"/>
      <c r="HH561" s="91"/>
      <c r="HI561" s="91"/>
      <c r="HJ561" s="91"/>
      <c r="HK561" s="91"/>
      <c r="HL561" s="91"/>
      <c r="HM561" s="91"/>
      <c r="HN561" s="91"/>
      <c r="HO561" s="91"/>
      <c r="HP561" s="91"/>
      <c r="HQ561" s="91"/>
      <c r="HR561" s="91"/>
      <c r="HS561" s="91"/>
      <c r="HT561" s="91"/>
      <c r="HU561" s="91"/>
    </row>
    <row r="562" spans="1:229" ht="15.75" customHeight="1" x14ac:dyDescent="0.85">
      <c r="A562" s="93"/>
      <c r="B562" s="92"/>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c r="GU562" s="91"/>
      <c r="GV562" s="91"/>
      <c r="GW562" s="91"/>
      <c r="GX562" s="91"/>
      <c r="GY562" s="91"/>
      <c r="GZ562" s="91"/>
      <c r="HA562" s="91"/>
      <c r="HB562" s="91"/>
      <c r="HC562" s="91"/>
      <c r="HD562" s="91"/>
      <c r="HE562" s="91"/>
      <c r="HF562" s="91"/>
      <c r="HG562" s="91"/>
      <c r="HH562" s="91"/>
      <c r="HI562" s="91"/>
      <c r="HJ562" s="91"/>
      <c r="HK562" s="91"/>
      <c r="HL562" s="91"/>
      <c r="HM562" s="91"/>
      <c r="HN562" s="91"/>
      <c r="HO562" s="91"/>
      <c r="HP562" s="91"/>
      <c r="HQ562" s="91"/>
      <c r="HR562" s="91"/>
      <c r="HS562" s="91"/>
      <c r="HT562" s="91"/>
      <c r="HU562" s="91"/>
    </row>
    <row r="563" spans="1:229" ht="15.75" customHeight="1" x14ac:dyDescent="0.85">
      <c r="A563" s="93"/>
      <c r="B563" s="92"/>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c r="GU563" s="91"/>
      <c r="GV563" s="91"/>
      <c r="GW563" s="91"/>
      <c r="GX563" s="91"/>
      <c r="GY563" s="91"/>
      <c r="GZ563" s="91"/>
      <c r="HA563" s="91"/>
      <c r="HB563" s="91"/>
      <c r="HC563" s="91"/>
      <c r="HD563" s="91"/>
      <c r="HE563" s="91"/>
      <c r="HF563" s="91"/>
      <c r="HG563" s="91"/>
      <c r="HH563" s="91"/>
      <c r="HI563" s="91"/>
      <c r="HJ563" s="91"/>
      <c r="HK563" s="91"/>
      <c r="HL563" s="91"/>
      <c r="HM563" s="91"/>
      <c r="HN563" s="91"/>
      <c r="HO563" s="91"/>
      <c r="HP563" s="91"/>
      <c r="HQ563" s="91"/>
      <c r="HR563" s="91"/>
      <c r="HS563" s="91"/>
      <c r="HT563" s="91"/>
      <c r="HU563" s="91"/>
    </row>
    <row r="564" spans="1:229" ht="15.75" customHeight="1" x14ac:dyDescent="0.85">
      <c r="A564" s="93"/>
      <c r="B564" s="92"/>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c r="GU564" s="91"/>
      <c r="GV564" s="91"/>
      <c r="GW564" s="91"/>
      <c r="GX564" s="91"/>
      <c r="GY564" s="91"/>
      <c r="GZ564" s="91"/>
      <c r="HA564" s="91"/>
      <c r="HB564" s="91"/>
      <c r="HC564" s="91"/>
      <c r="HD564" s="91"/>
      <c r="HE564" s="91"/>
      <c r="HF564" s="91"/>
      <c r="HG564" s="91"/>
      <c r="HH564" s="91"/>
      <c r="HI564" s="91"/>
      <c r="HJ564" s="91"/>
      <c r="HK564" s="91"/>
      <c r="HL564" s="91"/>
      <c r="HM564" s="91"/>
      <c r="HN564" s="91"/>
      <c r="HO564" s="91"/>
      <c r="HP564" s="91"/>
      <c r="HQ564" s="91"/>
      <c r="HR564" s="91"/>
      <c r="HS564" s="91"/>
      <c r="HT564" s="91"/>
      <c r="HU564" s="91"/>
    </row>
    <row r="565" spans="1:229" ht="15.75" customHeight="1" x14ac:dyDescent="0.85">
      <c r="A565" s="93"/>
      <c r="B565" s="92"/>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c r="GU565" s="91"/>
      <c r="GV565" s="91"/>
      <c r="GW565" s="91"/>
      <c r="GX565" s="91"/>
      <c r="GY565" s="91"/>
      <c r="GZ565" s="91"/>
      <c r="HA565" s="91"/>
      <c r="HB565" s="91"/>
      <c r="HC565" s="91"/>
      <c r="HD565" s="91"/>
      <c r="HE565" s="91"/>
      <c r="HF565" s="91"/>
      <c r="HG565" s="91"/>
      <c r="HH565" s="91"/>
      <c r="HI565" s="91"/>
      <c r="HJ565" s="91"/>
      <c r="HK565" s="91"/>
      <c r="HL565" s="91"/>
      <c r="HM565" s="91"/>
      <c r="HN565" s="91"/>
      <c r="HO565" s="91"/>
      <c r="HP565" s="91"/>
      <c r="HQ565" s="91"/>
      <c r="HR565" s="91"/>
      <c r="HS565" s="91"/>
      <c r="HT565" s="91"/>
      <c r="HU565" s="91"/>
    </row>
    <row r="566" spans="1:229" ht="15.75" customHeight="1" x14ac:dyDescent="0.85">
      <c r="A566" s="93"/>
      <c r="B566" s="92"/>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c r="GU566" s="91"/>
      <c r="GV566" s="91"/>
      <c r="GW566" s="91"/>
      <c r="GX566" s="91"/>
      <c r="GY566" s="91"/>
      <c r="GZ566" s="91"/>
      <c r="HA566" s="91"/>
      <c r="HB566" s="91"/>
      <c r="HC566" s="91"/>
      <c r="HD566" s="91"/>
      <c r="HE566" s="91"/>
      <c r="HF566" s="91"/>
      <c r="HG566" s="91"/>
      <c r="HH566" s="91"/>
      <c r="HI566" s="91"/>
      <c r="HJ566" s="91"/>
      <c r="HK566" s="91"/>
      <c r="HL566" s="91"/>
      <c r="HM566" s="91"/>
      <c r="HN566" s="91"/>
      <c r="HO566" s="91"/>
      <c r="HP566" s="91"/>
      <c r="HQ566" s="91"/>
      <c r="HR566" s="91"/>
      <c r="HS566" s="91"/>
      <c r="HT566" s="91"/>
      <c r="HU566" s="91"/>
    </row>
    <row r="567" spans="1:229" ht="15.75" customHeight="1" x14ac:dyDescent="0.85">
      <c r="A567" s="93"/>
      <c r="B567" s="92"/>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c r="GU567" s="91"/>
      <c r="GV567" s="91"/>
      <c r="GW567" s="91"/>
      <c r="GX567" s="91"/>
      <c r="GY567" s="91"/>
      <c r="GZ567" s="91"/>
      <c r="HA567" s="91"/>
      <c r="HB567" s="91"/>
      <c r="HC567" s="91"/>
      <c r="HD567" s="91"/>
      <c r="HE567" s="91"/>
      <c r="HF567" s="91"/>
      <c r="HG567" s="91"/>
      <c r="HH567" s="91"/>
      <c r="HI567" s="91"/>
      <c r="HJ567" s="91"/>
      <c r="HK567" s="91"/>
      <c r="HL567" s="91"/>
      <c r="HM567" s="91"/>
      <c r="HN567" s="91"/>
      <c r="HO567" s="91"/>
      <c r="HP567" s="91"/>
      <c r="HQ567" s="91"/>
      <c r="HR567" s="91"/>
      <c r="HS567" s="91"/>
      <c r="HT567" s="91"/>
      <c r="HU567" s="91"/>
    </row>
    <row r="568" spans="1:229" ht="15.75" customHeight="1" x14ac:dyDescent="0.85">
      <c r="A568" s="93"/>
      <c r="B568" s="92"/>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row>
    <row r="569" spans="1:229" ht="15.75" customHeight="1" x14ac:dyDescent="0.85">
      <c r="A569" s="93"/>
      <c r="B569" s="92"/>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c r="GU569" s="91"/>
      <c r="GV569" s="91"/>
      <c r="GW569" s="91"/>
      <c r="GX569" s="91"/>
      <c r="GY569" s="91"/>
      <c r="GZ569" s="91"/>
      <c r="HA569" s="91"/>
      <c r="HB569" s="91"/>
      <c r="HC569" s="91"/>
      <c r="HD569" s="91"/>
      <c r="HE569" s="91"/>
      <c r="HF569" s="91"/>
      <c r="HG569" s="91"/>
      <c r="HH569" s="91"/>
      <c r="HI569" s="91"/>
      <c r="HJ569" s="91"/>
      <c r="HK569" s="91"/>
      <c r="HL569" s="91"/>
      <c r="HM569" s="91"/>
      <c r="HN569" s="91"/>
      <c r="HO569" s="91"/>
      <c r="HP569" s="91"/>
      <c r="HQ569" s="91"/>
      <c r="HR569" s="91"/>
      <c r="HS569" s="91"/>
      <c r="HT569" s="91"/>
      <c r="HU569" s="91"/>
    </row>
    <row r="570" spans="1:229" ht="15.75" customHeight="1" x14ac:dyDescent="0.85">
      <c r="A570" s="93"/>
      <c r="B570" s="92"/>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c r="GU570" s="91"/>
      <c r="GV570" s="91"/>
      <c r="GW570" s="91"/>
      <c r="GX570" s="91"/>
      <c r="GY570" s="91"/>
      <c r="GZ570" s="91"/>
      <c r="HA570" s="91"/>
      <c r="HB570" s="91"/>
      <c r="HC570" s="91"/>
      <c r="HD570" s="91"/>
      <c r="HE570" s="91"/>
      <c r="HF570" s="91"/>
      <c r="HG570" s="91"/>
      <c r="HH570" s="91"/>
      <c r="HI570" s="91"/>
      <c r="HJ570" s="91"/>
      <c r="HK570" s="91"/>
      <c r="HL570" s="91"/>
      <c r="HM570" s="91"/>
      <c r="HN570" s="91"/>
      <c r="HO570" s="91"/>
      <c r="HP570" s="91"/>
      <c r="HQ570" s="91"/>
      <c r="HR570" s="91"/>
      <c r="HS570" s="91"/>
      <c r="HT570" s="91"/>
      <c r="HU570" s="91"/>
    </row>
    <row r="571" spans="1:229" ht="15.75" customHeight="1" x14ac:dyDescent="0.85">
      <c r="A571" s="93"/>
      <c r="B571" s="92"/>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row>
    <row r="572" spans="1:229" ht="15.75" customHeight="1" x14ac:dyDescent="0.85">
      <c r="A572" s="93"/>
      <c r="B572" s="92"/>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row>
    <row r="573" spans="1:229" ht="15.75" customHeight="1" x14ac:dyDescent="0.85">
      <c r="A573" s="93"/>
      <c r="B573" s="92"/>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row>
    <row r="574" spans="1:229" ht="15.75" customHeight="1" x14ac:dyDescent="0.85">
      <c r="A574" s="93"/>
      <c r="B574" s="92"/>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row>
    <row r="575" spans="1:229" ht="15.75" customHeight="1" x14ac:dyDescent="0.85">
      <c r="A575" s="93"/>
      <c r="B575" s="92"/>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row>
    <row r="576" spans="1:229" ht="15.75" customHeight="1" x14ac:dyDescent="0.85">
      <c r="A576" s="93"/>
      <c r="B576" s="92"/>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c r="GU576" s="91"/>
      <c r="GV576" s="91"/>
      <c r="GW576" s="91"/>
      <c r="GX576" s="91"/>
      <c r="GY576" s="91"/>
      <c r="GZ576" s="91"/>
      <c r="HA576" s="91"/>
      <c r="HB576" s="91"/>
      <c r="HC576" s="91"/>
      <c r="HD576" s="91"/>
      <c r="HE576" s="91"/>
      <c r="HF576" s="91"/>
      <c r="HG576" s="91"/>
      <c r="HH576" s="91"/>
      <c r="HI576" s="91"/>
      <c r="HJ576" s="91"/>
      <c r="HK576" s="91"/>
      <c r="HL576" s="91"/>
      <c r="HM576" s="91"/>
      <c r="HN576" s="91"/>
      <c r="HO576" s="91"/>
      <c r="HP576" s="91"/>
      <c r="HQ576" s="91"/>
      <c r="HR576" s="91"/>
      <c r="HS576" s="91"/>
      <c r="HT576" s="91"/>
      <c r="HU576" s="91"/>
    </row>
    <row r="577" spans="1:229" ht="15.75" customHeight="1" x14ac:dyDescent="0.85">
      <c r="A577" s="93"/>
      <c r="B577" s="92"/>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c r="GU577" s="91"/>
      <c r="GV577" s="91"/>
      <c r="GW577" s="91"/>
      <c r="GX577" s="91"/>
      <c r="GY577" s="91"/>
      <c r="GZ577" s="91"/>
      <c r="HA577" s="91"/>
      <c r="HB577" s="91"/>
      <c r="HC577" s="91"/>
      <c r="HD577" s="91"/>
      <c r="HE577" s="91"/>
      <c r="HF577" s="91"/>
      <c r="HG577" s="91"/>
      <c r="HH577" s="91"/>
      <c r="HI577" s="91"/>
      <c r="HJ577" s="91"/>
      <c r="HK577" s="91"/>
      <c r="HL577" s="91"/>
      <c r="HM577" s="91"/>
      <c r="HN577" s="91"/>
      <c r="HO577" s="91"/>
      <c r="HP577" s="91"/>
      <c r="HQ577" s="91"/>
      <c r="HR577" s="91"/>
      <c r="HS577" s="91"/>
      <c r="HT577" s="91"/>
      <c r="HU577" s="91"/>
    </row>
    <row r="578" spans="1:229" ht="15.75" customHeight="1" x14ac:dyDescent="0.85">
      <c r="A578" s="93"/>
      <c r="B578" s="92"/>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row>
    <row r="579" spans="1:229" ht="15.75" customHeight="1" x14ac:dyDescent="0.85">
      <c r="A579" s="93"/>
      <c r="B579" s="92"/>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c r="GU579" s="91"/>
      <c r="GV579" s="91"/>
      <c r="GW579" s="91"/>
      <c r="GX579" s="91"/>
      <c r="GY579" s="91"/>
      <c r="GZ579" s="91"/>
      <c r="HA579" s="91"/>
      <c r="HB579" s="91"/>
      <c r="HC579" s="91"/>
      <c r="HD579" s="91"/>
      <c r="HE579" s="91"/>
      <c r="HF579" s="91"/>
      <c r="HG579" s="91"/>
      <c r="HH579" s="91"/>
      <c r="HI579" s="91"/>
      <c r="HJ579" s="91"/>
      <c r="HK579" s="91"/>
      <c r="HL579" s="91"/>
      <c r="HM579" s="91"/>
      <c r="HN579" s="91"/>
      <c r="HO579" s="91"/>
      <c r="HP579" s="91"/>
      <c r="HQ579" s="91"/>
      <c r="HR579" s="91"/>
      <c r="HS579" s="91"/>
      <c r="HT579" s="91"/>
      <c r="HU579" s="91"/>
    </row>
    <row r="580" spans="1:229" ht="15.75" customHeight="1" x14ac:dyDescent="0.85">
      <c r="A580" s="93"/>
      <c r="B580" s="92"/>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c r="GU580" s="91"/>
      <c r="GV580" s="91"/>
      <c r="GW580" s="91"/>
      <c r="GX580" s="91"/>
      <c r="GY580" s="91"/>
      <c r="GZ580" s="91"/>
      <c r="HA580" s="91"/>
      <c r="HB580" s="91"/>
      <c r="HC580" s="91"/>
      <c r="HD580" s="91"/>
      <c r="HE580" s="91"/>
      <c r="HF580" s="91"/>
      <c r="HG580" s="91"/>
      <c r="HH580" s="91"/>
      <c r="HI580" s="91"/>
      <c r="HJ580" s="91"/>
      <c r="HK580" s="91"/>
      <c r="HL580" s="91"/>
      <c r="HM580" s="91"/>
      <c r="HN580" s="91"/>
      <c r="HO580" s="91"/>
      <c r="HP580" s="91"/>
      <c r="HQ580" s="91"/>
      <c r="HR580" s="91"/>
      <c r="HS580" s="91"/>
      <c r="HT580" s="91"/>
      <c r="HU580" s="91"/>
    </row>
    <row r="581" spans="1:229" ht="15.75" customHeight="1" x14ac:dyDescent="0.85">
      <c r="A581" s="93"/>
      <c r="B581" s="92"/>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c r="GU581" s="91"/>
      <c r="GV581" s="91"/>
      <c r="GW581" s="91"/>
      <c r="GX581" s="91"/>
      <c r="GY581" s="91"/>
      <c r="GZ581" s="91"/>
      <c r="HA581" s="91"/>
      <c r="HB581" s="91"/>
      <c r="HC581" s="91"/>
      <c r="HD581" s="91"/>
      <c r="HE581" s="91"/>
      <c r="HF581" s="91"/>
      <c r="HG581" s="91"/>
      <c r="HH581" s="91"/>
      <c r="HI581" s="91"/>
      <c r="HJ581" s="91"/>
      <c r="HK581" s="91"/>
      <c r="HL581" s="91"/>
      <c r="HM581" s="91"/>
      <c r="HN581" s="91"/>
      <c r="HO581" s="91"/>
      <c r="HP581" s="91"/>
      <c r="HQ581" s="91"/>
      <c r="HR581" s="91"/>
      <c r="HS581" s="91"/>
      <c r="HT581" s="91"/>
      <c r="HU581" s="91"/>
    </row>
    <row r="582" spans="1:229" ht="15.75" customHeight="1" x14ac:dyDescent="0.85">
      <c r="A582" s="93"/>
      <c r="B582" s="92"/>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c r="GU582" s="91"/>
      <c r="GV582" s="91"/>
      <c r="GW582" s="91"/>
      <c r="GX582" s="91"/>
      <c r="GY582" s="91"/>
      <c r="GZ582" s="91"/>
      <c r="HA582" s="91"/>
      <c r="HB582" s="91"/>
      <c r="HC582" s="91"/>
      <c r="HD582" s="91"/>
      <c r="HE582" s="91"/>
      <c r="HF582" s="91"/>
      <c r="HG582" s="91"/>
      <c r="HH582" s="91"/>
      <c r="HI582" s="91"/>
      <c r="HJ582" s="91"/>
      <c r="HK582" s="91"/>
      <c r="HL582" s="91"/>
      <c r="HM582" s="91"/>
      <c r="HN582" s="91"/>
      <c r="HO582" s="91"/>
      <c r="HP582" s="91"/>
      <c r="HQ582" s="91"/>
      <c r="HR582" s="91"/>
      <c r="HS582" s="91"/>
      <c r="HT582" s="91"/>
      <c r="HU582" s="91"/>
    </row>
    <row r="583" spans="1:229" ht="15.75" customHeight="1" x14ac:dyDescent="0.85">
      <c r="A583" s="93"/>
      <c r="B583" s="92"/>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c r="GU583" s="91"/>
      <c r="GV583" s="91"/>
      <c r="GW583" s="91"/>
      <c r="GX583" s="91"/>
      <c r="GY583" s="91"/>
      <c r="GZ583" s="91"/>
      <c r="HA583" s="91"/>
      <c r="HB583" s="91"/>
      <c r="HC583" s="91"/>
      <c r="HD583" s="91"/>
      <c r="HE583" s="91"/>
      <c r="HF583" s="91"/>
      <c r="HG583" s="91"/>
      <c r="HH583" s="91"/>
      <c r="HI583" s="91"/>
      <c r="HJ583" s="91"/>
      <c r="HK583" s="91"/>
      <c r="HL583" s="91"/>
      <c r="HM583" s="91"/>
      <c r="HN583" s="91"/>
      <c r="HO583" s="91"/>
      <c r="HP583" s="91"/>
      <c r="HQ583" s="91"/>
      <c r="HR583" s="91"/>
      <c r="HS583" s="91"/>
      <c r="HT583" s="91"/>
      <c r="HU583" s="91"/>
    </row>
    <row r="584" spans="1:229" ht="15.75" customHeight="1" x14ac:dyDescent="0.85">
      <c r="A584" s="93"/>
      <c r="B584" s="92"/>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c r="GU584" s="91"/>
      <c r="GV584" s="91"/>
      <c r="GW584" s="91"/>
      <c r="GX584" s="91"/>
      <c r="GY584" s="91"/>
      <c r="GZ584" s="91"/>
      <c r="HA584" s="91"/>
      <c r="HB584" s="91"/>
      <c r="HC584" s="91"/>
      <c r="HD584" s="91"/>
      <c r="HE584" s="91"/>
      <c r="HF584" s="91"/>
      <c r="HG584" s="91"/>
      <c r="HH584" s="91"/>
      <c r="HI584" s="91"/>
      <c r="HJ584" s="91"/>
      <c r="HK584" s="91"/>
      <c r="HL584" s="91"/>
      <c r="HM584" s="91"/>
      <c r="HN584" s="91"/>
      <c r="HO584" s="91"/>
      <c r="HP584" s="91"/>
      <c r="HQ584" s="91"/>
      <c r="HR584" s="91"/>
      <c r="HS584" s="91"/>
      <c r="HT584" s="91"/>
      <c r="HU584" s="91"/>
    </row>
    <row r="585" spans="1:229" ht="15.75" customHeight="1" x14ac:dyDescent="0.85">
      <c r="A585" s="93"/>
      <c r="B585" s="92"/>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row>
    <row r="586" spans="1:229" ht="15.75" customHeight="1" x14ac:dyDescent="0.85">
      <c r="A586" s="93"/>
      <c r="B586" s="92"/>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row>
    <row r="587" spans="1:229" ht="15.75" customHeight="1" x14ac:dyDescent="0.85">
      <c r="A587" s="93"/>
      <c r="B587" s="92"/>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c r="GU587" s="91"/>
      <c r="GV587" s="91"/>
      <c r="GW587" s="91"/>
      <c r="GX587" s="91"/>
      <c r="GY587" s="91"/>
      <c r="GZ587" s="91"/>
      <c r="HA587" s="91"/>
      <c r="HB587" s="91"/>
      <c r="HC587" s="91"/>
      <c r="HD587" s="91"/>
      <c r="HE587" s="91"/>
      <c r="HF587" s="91"/>
      <c r="HG587" s="91"/>
      <c r="HH587" s="91"/>
      <c r="HI587" s="91"/>
      <c r="HJ587" s="91"/>
      <c r="HK587" s="91"/>
      <c r="HL587" s="91"/>
      <c r="HM587" s="91"/>
      <c r="HN587" s="91"/>
      <c r="HO587" s="91"/>
      <c r="HP587" s="91"/>
      <c r="HQ587" s="91"/>
      <c r="HR587" s="91"/>
      <c r="HS587" s="91"/>
      <c r="HT587" s="91"/>
      <c r="HU587" s="91"/>
    </row>
    <row r="588" spans="1:229" ht="15.75" customHeight="1" x14ac:dyDescent="0.85">
      <c r="A588" s="93"/>
      <c r="B588" s="92"/>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c r="GU588" s="91"/>
      <c r="GV588" s="91"/>
      <c r="GW588" s="91"/>
      <c r="GX588" s="91"/>
      <c r="GY588" s="91"/>
      <c r="GZ588" s="91"/>
      <c r="HA588" s="91"/>
      <c r="HB588" s="91"/>
      <c r="HC588" s="91"/>
      <c r="HD588" s="91"/>
      <c r="HE588" s="91"/>
      <c r="HF588" s="91"/>
      <c r="HG588" s="91"/>
      <c r="HH588" s="91"/>
      <c r="HI588" s="91"/>
      <c r="HJ588" s="91"/>
      <c r="HK588" s="91"/>
      <c r="HL588" s="91"/>
      <c r="HM588" s="91"/>
      <c r="HN588" s="91"/>
      <c r="HO588" s="91"/>
      <c r="HP588" s="91"/>
      <c r="HQ588" s="91"/>
      <c r="HR588" s="91"/>
      <c r="HS588" s="91"/>
      <c r="HT588" s="91"/>
      <c r="HU588" s="91"/>
    </row>
    <row r="589" spans="1:229" ht="15.75" customHeight="1" x14ac:dyDescent="0.85">
      <c r="A589" s="93"/>
      <c r="B589" s="92"/>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c r="GU589" s="91"/>
      <c r="GV589" s="91"/>
      <c r="GW589" s="91"/>
      <c r="GX589" s="91"/>
      <c r="GY589" s="91"/>
      <c r="GZ589" s="91"/>
      <c r="HA589" s="91"/>
      <c r="HB589" s="91"/>
      <c r="HC589" s="91"/>
      <c r="HD589" s="91"/>
      <c r="HE589" s="91"/>
      <c r="HF589" s="91"/>
      <c r="HG589" s="91"/>
      <c r="HH589" s="91"/>
      <c r="HI589" s="91"/>
      <c r="HJ589" s="91"/>
      <c r="HK589" s="91"/>
      <c r="HL589" s="91"/>
      <c r="HM589" s="91"/>
      <c r="HN589" s="91"/>
      <c r="HO589" s="91"/>
      <c r="HP589" s="91"/>
      <c r="HQ589" s="91"/>
      <c r="HR589" s="91"/>
      <c r="HS589" s="91"/>
      <c r="HT589" s="91"/>
      <c r="HU589" s="91"/>
    </row>
    <row r="590" spans="1:229" ht="15.75" customHeight="1" x14ac:dyDescent="0.85">
      <c r="A590" s="93"/>
      <c r="B590" s="92"/>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row>
    <row r="591" spans="1:229" ht="15.75" customHeight="1" x14ac:dyDescent="0.85">
      <c r="A591" s="93"/>
      <c r="B591" s="92"/>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c r="GU591" s="91"/>
      <c r="GV591" s="91"/>
      <c r="GW591" s="91"/>
      <c r="GX591" s="91"/>
      <c r="GY591" s="91"/>
      <c r="GZ591" s="91"/>
      <c r="HA591" s="91"/>
      <c r="HB591" s="91"/>
      <c r="HC591" s="91"/>
      <c r="HD591" s="91"/>
      <c r="HE591" s="91"/>
      <c r="HF591" s="91"/>
      <c r="HG591" s="91"/>
      <c r="HH591" s="91"/>
      <c r="HI591" s="91"/>
      <c r="HJ591" s="91"/>
      <c r="HK591" s="91"/>
      <c r="HL591" s="91"/>
      <c r="HM591" s="91"/>
      <c r="HN591" s="91"/>
      <c r="HO591" s="91"/>
      <c r="HP591" s="91"/>
      <c r="HQ591" s="91"/>
      <c r="HR591" s="91"/>
      <c r="HS591" s="91"/>
      <c r="HT591" s="91"/>
      <c r="HU591" s="91"/>
    </row>
    <row r="592" spans="1:229" ht="15.75" customHeight="1" x14ac:dyDescent="0.85">
      <c r="A592" s="93"/>
      <c r="B592" s="92"/>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row>
    <row r="593" spans="1:229" ht="15.75" customHeight="1" x14ac:dyDescent="0.85">
      <c r="A593" s="93"/>
      <c r="B593" s="92"/>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c r="GU593" s="91"/>
      <c r="GV593" s="91"/>
      <c r="GW593" s="91"/>
      <c r="GX593" s="91"/>
      <c r="GY593" s="91"/>
      <c r="GZ593" s="91"/>
      <c r="HA593" s="91"/>
      <c r="HB593" s="91"/>
      <c r="HC593" s="91"/>
      <c r="HD593" s="91"/>
      <c r="HE593" s="91"/>
      <c r="HF593" s="91"/>
      <c r="HG593" s="91"/>
      <c r="HH593" s="91"/>
      <c r="HI593" s="91"/>
      <c r="HJ593" s="91"/>
      <c r="HK593" s="91"/>
      <c r="HL593" s="91"/>
      <c r="HM593" s="91"/>
      <c r="HN593" s="91"/>
      <c r="HO593" s="91"/>
      <c r="HP593" s="91"/>
      <c r="HQ593" s="91"/>
      <c r="HR593" s="91"/>
      <c r="HS593" s="91"/>
      <c r="HT593" s="91"/>
      <c r="HU593" s="91"/>
    </row>
    <row r="594" spans="1:229" ht="15.75" customHeight="1" x14ac:dyDescent="0.85">
      <c r="A594" s="93"/>
      <c r="B594" s="92"/>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row>
    <row r="595" spans="1:229" ht="15.75" customHeight="1" x14ac:dyDescent="0.85">
      <c r="A595" s="93"/>
      <c r="B595" s="92"/>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c r="GU595" s="91"/>
      <c r="GV595" s="91"/>
      <c r="GW595" s="91"/>
      <c r="GX595" s="91"/>
      <c r="GY595" s="91"/>
      <c r="GZ595" s="91"/>
      <c r="HA595" s="91"/>
      <c r="HB595" s="91"/>
      <c r="HC595" s="91"/>
      <c r="HD595" s="91"/>
      <c r="HE595" s="91"/>
      <c r="HF595" s="91"/>
      <c r="HG595" s="91"/>
      <c r="HH595" s="91"/>
      <c r="HI595" s="91"/>
      <c r="HJ595" s="91"/>
      <c r="HK595" s="91"/>
      <c r="HL595" s="91"/>
      <c r="HM595" s="91"/>
      <c r="HN595" s="91"/>
      <c r="HO595" s="91"/>
      <c r="HP595" s="91"/>
      <c r="HQ595" s="91"/>
      <c r="HR595" s="91"/>
      <c r="HS595" s="91"/>
      <c r="HT595" s="91"/>
      <c r="HU595" s="91"/>
    </row>
    <row r="596" spans="1:229" ht="15.75" customHeight="1" x14ac:dyDescent="0.85">
      <c r="A596" s="93"/>
      <c r="B596" s="92"/>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c r="GU596" s="91"/>
      <c r="GV596" s="91"/>
      <c r="GW596" s="91"/>
      <c r="GX596" s="91"/>
      <c r="GY596" s="91"/>
      <c r="GZ596" s="91"/>
      <c r="HA596" s="91"/>
      <c r="HB596" s="91"/>
      <c r="HC596" s="91"/>
      <c r="HD596" s="91"/>
      <c r="HE596" s="91"/>
      <c r="HF596" s="91"/>
      <c r="HG596" s="91"/>
      <c r="HH596" s="91"/>
      <c r="HI596" s="91"/>
      <c r="HJ596" s="91"/>
      <c r="HK596" s="91"/>
      <c r="HL596" s="91"/>
      <c r="HM596" s="91"/>
      <c r="HN596" s="91"/>
      <c r="HO596" s="91"/>
      <c r="HP596" s="91"/>
      <c r="HQ596" s="91"/>
      <c r="HR596" s="91"/>
      <c r="HS596" s="91"/>
      <c r="HT596" s="91"/>
      <c r="HU596" s="91"/>
    </row>
    <row r="597" spans="1:229" ht="15.75" customHeight="1" x14ac:dyDescent="0.85">
      <c r="A597" s="93"/>
      <c r="B597" s="92"/>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c r="GU597" s="91"/>
      <c r="GV597" s="91"/>
      <c r="GW597" s="91"/>
      <c r="GX597" s="91"/>
      <c r="GY597" s="91"/>
      <c r="GZ597" s="91"/>
      <c r="HA597" s="91"/>
      <c r="HB597" s="91"/>
      <c r="HC597" s="91"/>
      <c r="HD597" s="91"/>
      <c r="HE597" s="91"/>
      <c r="HF597" s="91"/>
      <c r="HG597" s="91"/>
      <c r="HH597" s="91"/>
      <c r="HI597" s="91"/>
      <c r="HJ597" s="91"/>
      <c r="HK597" s="91"/>
      <c r="HL597" s="91"/>
      <c r="HM597" s="91"/>
      <c r="HN597" s="91"/>
      <c r="HO597" s="91"/>
      <c r="HP597" s="91"/>
      <c r="HQ597" s="91"/>
      <c r="HR597" s="91"/>
      <c r="HS597" s="91"/>
      <c r="HT597" s="91"/>
      <c r="HU597" s="91"/>
    </row>
    <row r="598" spans="1:229" ht="15.75" customHeight="1" x14ac:dyDescent="0.85">
      <c r="A598" s="93"/>
      <c r="B598" s="92"/>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c r="GU598" s="91"/>
      <c r="GV598" s="91"/>
      <c r="GW598" s="91"/>
      <c r="GX598" s="91"/>
      <c r="GY598" s="91"/>
      <c r="GZ598" s="91"/>
      <c r="HA598" s="91"/>
      <c r="HB598" s="91"/>
      <c r="HC598" s="91"/>
      <c r="HD598" s="91"/>
      <c r="HE598" s="91"/>
      <c r="HF598" s="91"/>
      <c r="HG598" s="91"/>
      <c r="HH598" s="91"/>
      <c r="HI598" s="91"/>
      <c r="HJ598" s="91"/>
      <c r="HK598" s="91"/>
      <c r="HL598" s="91"/>
      <c r="HM598" s="91"/>
      <c r="HN598" s="91"/>
      <c r="HO598" s="91"/>
      <c r="HP598" s="91"/>
      <c r="HQ598" s="91"/>
      <c r="HR598" s="91"/>
      <c r="HS598" s="91"/>
      <c r="HT598" s="91"/>
      <c r="HU598" s="91"/>
    </row>
    <row r="599" spans="1:229" ht="15.75" customHeight="1" x14ac:dyDescent="0.85">
      <c r="A599" s="93"/>
      <c r="B599" s="92"/>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row>
    <row r="600" spans="1:229" ht="15.75" customHeight="1" x14ac:dyDescent="0.85">
      <c r="A600" s="93"/>
      <c r="B600" s="92"/>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c r="GU600" s="91"/>
      <c r="GV600" s="91"/>
      <c r="GW600" s="91"/>
      <c r="GX600" s="91"/>
      <c r="GY600" s="91"/>
      <c r="GZ600" s="91"/>
      <c r="HA600" s="91"/>
      <c r="HB600" s="91"/>
      <c r="HC600" s="91"/>
      <c r="HD600" s="91"/>
      <c r="HE600" s="91"/>
      <c r="HF600" s="91"/>
      <c r="HG600" s="91"/>
      <c r="HH600" s="91"/>
      <c r="HI600" s="91"/>
      <c r="HJ600" s="91"/>
      <c r="HK600" s="91"/>
      <c r="HL600" s="91"/>
      <c r="HM600" s="91"/>
      <c r="HN600" s="91"/>
      <c r="HO600" s="91"/>
      <c r="HP600" s="91"/>
      <c r="HQ600" s="91"/>
      <c r="HR600" s="91"/>
      <c r="HS600" s="91"/>
      <c r="HT600" s="91"/>
      <c r="HU600" s="91"/>
    </row>
    <row r="601" spans="1:229" ht="15.75" customHeight="1" x14ac:dyDescent="0.85">
      <c r="A601" s="93"/>
      <c r="B601" s="92"/>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c r="GU601" s="91"/>
      <c r="GV601" s="91"/>
      <c r="GW601" s="91"/>
      <c r="GX601" s="91"/>
      <c r="GY601" s="91"/>
      <c r="GZ601" s="91"/>
      <c r="HA601" s="91"/>
      <c r="HB601" s="91"/>
      <c r="HC601" s="91"/>
      <c r="HD601" s="91"/>
      <c r="HE601" s="91"/>
      <c r="HF601" s="91"/>
      <c r="HG601" s="91"/>
      <c r="HH601" s="91"/>
      <c r="HI601" s="91"/>
      <c r="HJ601" s="91"/>
      <c r="HK601" s="91"/>
      <c r="HL601" s="91"/>
      <c r="HM601" s="91"/>
      <c r="HN601" s="91"/>
      <c r="HO601" s="91"/>
      <c r="HP601" s="91"/>
      <c r="HQ601" s="91"/>
      <c r="HR601" s="91"/>
      <c r="HS601" s="91"/>
      <c r="HT601" s="91"/>
      <c r="HU601" s="91"/>
    </row>
    <row r="602" spans="1:229" ht="15.75" customHeight="1" x14ac:dyDescent="0.85">
      <c r="A602" s="93"/>
      <c r="B602" s="92"/>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row>
    <row r="603" spans="1:229" ht="15.75" customHeight="1" x14ac:dyDescent="0.85">
      <c r="A603" s="93"/>
      <c r="B603" s="92"/>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c r="GU603" s="91"/>
      <c r="GV603" s="91"/>
      <c r="GW603" s="91"/>
      <c r="GX603" s="91"/>
      <c r="GY603" s="91"/>
      <c r="GZ603" s="91"/>
      <c r="HA603" s="91"/>
      <c r="HB603" s="91"/>
      <c r="HC603" s="91"/>
      <c r="HD603" s="91"/>
      <c r="HE603" s="91"/>
      <c r="HF603" s="91"/>
      <c r="HG603" s="91"/>
      <c r="HH603" s="91"/>
      <c r="HI603" s="91"/>
      <c r="HJ603" s="91"/>
      <c r="HK603" s="91"/>
      <c r="HL603" s="91"/>
      <c r="HM603" s="91"/>
      <c r="HN603" s="91"/>
      <c r="HO603" s="91"/>
      <c r="HP603" s="91"/>
      <c r="HQ603" s="91"/>
      <c r="HR603" s="91"/>
      <c r="HS603" s="91"/>
      <c r="HT603" s="91"/>
      <c r="HU603" s="91"/>
    </row>
    <row r="604" spans="1:229" ht="15.75" customHeight="1" x14ac:dyDescent="0.85">
      <c r="A604" s="93"/>
      <c r="B604" s="92"/>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c r="GU604" s="91"/>
      <c r="GV604" s="91"/>
      <c r="GW604" s="91"/>
      <c r="GX604" s="91"/>
      <c r="GY604" s="91"/>
      <c r="GZ604" s="91"/>
      <c r="HA604" s="91"/>
      <c r="HB604" s="91"/>
      <c r="HC604" s="91"/>
      <c r="HD604" s="91"/>
      <c r="HE604" s="91"/>
      <c r="HF604" s="91"/>
      <c r="HG604" s="91"/>
      <c r="HH604" s="91"/>
      <c r="HI604" s="91"/>
      <c r="HJ604" s="91"/>
      <c r="HK604" s="91"/>
      <c r="HL604" s="91"/>
      <c r="HM604" s="91"/>
      <c r="HN604" s="91"/>
      <c r="HO604" s="91"/>
      <c r="HP604" s="91"/>
      <c r="HQ604" s="91"/>
      <c r="HR604" s="91"/>
      <c r="HS604" s="91"/>
      <c r="HT604" s="91"/>
      <c r="HU604" s="91"/>
    </row>
    <row r="605" spans="1:229" ht="15.75" customHeight="1" x14ac:dyDescent="0.85">
      <c r="A605" s="93"/>
      <c r="B605" s="92"/>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c r="GU605" s="91"/>
      <c r="GV605" s="91"/>
      <c r="GW605" s="91"/>
      <c r="GX605" s="91"/>
      <c r="GY605" s="91"/>
      <c r="GZ605" s="91"/>
      <c r="HA605" s="91"/>
      <c r="HB605" s="91"/>
      <c r="HC605" s="91"/>
      <c r="HD605" s="91"/>
      <c r="HE605" s="91"/>
      <c r="HF605" s="91"/>
      <c r="HG605" s="91"/>
      <c r="HH605" s="91"/>
      <c r="HI605" s="91"/>
      <c r="HJ605" s="91"/>
      <c r="HK605" s="91"/>
      <c r="HL605" s="91"/>
      <c r="HM605" s="91"/>
      <c r="HN605" s="91"/>
      <c r="HO605" s="91"/>
      <c r="HP605" s="91"/>
      <c r="HQ605" s="91"/>
      <c r="HR605" s="91"/>
      <c r="HS605" s="91"/>
      <c r="HT605" s="91"/>
      <c r="HU605" s="91"/>
    </row>
    <row r="606" spans="1:229" ht="15.75" customHeight="1" x14ac:dyDescent="0.85">
      <c r="A606" s="93"/>
      <c r="B606" s="92"/>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c r="GU606" s="91"/>
      <c r="GV606" s="91"/>
      <c r="GW606" s="91"/>
      <c r="GX606" s="91"/>
      <c r="GY606" s="91"/>
      <c r="GZ606" s="91"/>
      <c r="HA606" s="91"/>
      <c r="HB606" s="91"/>
      <c r="HC606" s="91"/>
      <c r="HD606" s="91"/>
      <c r="HE606" s="91"/>
      <c r="HF606" s="91"/>
      <c r="HG606" s="91"/>
      <c r="HH606" s="91"/>
      <c r="HI606" s="91"/>
      <c r="HJ606" s="91"/>
      <c r="HK606" s="91"/>
      <c r="HL606" s="91"/>
      <c r="HM606" s="91"/>
      <c r="HN606" s="91"/>
      <c r="HO606" s="91"/>
      <c r="HP606" s="91"/>
      <c r="HQ606" s="91"/>
      <c r="HR606" s="91"/>
      <c r="HS606" s="91"/>
      <c r="HT606" s="91"/>
      <c r="HU606" s="91"/>
    </row>
    <row r="607" spans="1:229" ht="15.75" customHeight="1" x14ac:dyDescent="0.85">
      <c r="A607" s="93"/>
      <c r="B607" s="92"/>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c r="GU607" s="91"/>
      <c r="GV607" s="91"/>
      <c r="GW607" s="91"/>
      <c r="GX607" s="91"/>
      <c r="GY607" s="91"/>
      <c r="GZ607" s="91"/>
      <c r="HA607" s="91"/>
      <c r="HB607" s="91"/>
      <c r="HC607" s="91"/>
      <c r="HD607" s="91"/>
      <c r="HE607" s="91"/>
      <c r="HF607" s="91"/>
      <c r="HG607" s="91"/>
      <c r="HH607" s="91"/>
      <c r="HI607" s="91"/>
      <c r="HJ607" s="91"/>
      <c r="HK607" s="91"/>
      <c r="HL607" s="91"/>
      <c r="HM607" s="91"/>
      <c r="HN607" s="91"/>
      <c r="HO607" s="91"/>
      <c r="HP607" s="91"/>
      <c r="HQ607" s="91"/>
      <c r="HR607" s="91"/>
      <c r="HS607" s="91"/>
      <c r="HT607" s="91"/>
      <c r="HU607" s="91"/>
    </row>
    <row r="608" spans="1:229" ht="15.75" customHeight="1" x14ac:dyDescent="0.85">
      <c r="A608" s="93"/>
      <c r="B608" s="92"/>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c r="GU608" s="91"/>
      <c r="GV608" s="91"/>
      <c r="GW608" s="91"/>
      <c r="GX608" s="91"/>
      <c r="GY608" s="91"/>
      <c r="GZ608" s="91"/>
      <c r="HA608" s="91"/>
      <c r="HB608" s="91"/>
      <c r="HC608" s="91"/>
      <c r="HD608" s="91"/>
      <c r="HE608" s="91"/>
      <c r="HF608" s="91"/>
      <c r="HG608" s="91"/>
      <c r="HH608" s="91"/>
      <c r="HI608" s="91"/>
      <c r="HJ608" s="91"/>
      <c r="HK608" s="91"/>
      <c r="HL608" s="91"/>
      <c r="HM608" s="91"/>
      <c r="HN608" s="91"/>
      <c r="HO608" s="91"/>
      <c r="HP608" s="91"/>
      <c r="HQ608" s="91"/>
      <c r="HR608" s="91"/>
      <c r="HS608" s="91"/>
      <c r="HT608" s="91"/>
      <c r="HU608" s="91"/>
    </row>
    <row r="609" spans="1:229" ht="15.75" customHeight="1" x14ac:dyDescent="0.85">
      <c r="A609" s="93"/>
      <c r="B609" s="92"/>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c r="GU609" s="91"/>
      <c r="GV609" s="91"/>
      <c r="GW609" s="91"/>
      <c r="GX609" s="91"/>
      <c r="GY609" s="91"/>
      <c r="GZ609" s="91"/>
      <c r="HA609" s="91"/>
      <c r="HB609" s="91"/>
      <c r="HC609" s="91"/>
      <c r="HD609" s="91"/>
      <c r="HE609" s="91"/>
      <c r="HF609" s="91"/>
      <c r="HG609" s="91"/>
      <c r="HH609" s="91"/>
      <c r="HI609" s="91"/>
      <c r="HJ609" s="91"/>
      <c r="HK609" s="91"/>
      <c r="HL609" s="91"/>
      <c r="HM609" s="91"/>
      <c r="HN609" s="91"/>
      <c r="HO609" s="91"/>
      <c r="HP609" s="91"/>
      <c r="HQ609" s="91"/>
      <c r="HR609" s="91"/>
      <c r="HS609" s="91"/>
      <c r="HT609" s="91"/>
      <c r="HU609" s="91"/>
    </row>
    <row r="610" spans="1:229" ht="15.75" customHeight="1" x14ac:dyDescent="0.85">
      <c r="A610" s="93"/>
      <c r="B610" s="92"/>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c r="GU610" s="91"/>
      <c r="GV610" s="91"/>
      <c r="GW610" s="91"/>
      <c r="GX610" s="91"/>
      <c r="GY610" s="91"/>
      <c r="GZ610" s="91"/>
      <c r="HA610" s="91"/>
      <c r="HB610" s="91"/>
      <c r="HC610" s="91"/>
      <c r="HD610" s="91"/>
      <c r="HE610" s="91"/>
      <c r="HF610" s="91"/>
      <c r="HG610" s="91"/>
      <c r="HH610" s="91"/>
      <c r="HI610" s="91"/>
      <c r="HJ610" s="91"/>
      <c r="HK610" s="91"/>
      <c r="HL610" s="91"/>
      <c r="HM610" s="91"/>
      <c r="HN610" s="91"/>
      <c r="HO610" s="91"/>
      <c r="HP610" s="91"/>
      <c r="HQ610" s="91"/>
      <c r="HR610" s="91"/>
      <c r="HS610" s="91"/>
      <c r="HT610" s="91"/>
      <c r="HU610" s="91"/>
    </row>
    <row r="611" spans="1:229" ht="15.75" customHeight="1" x14ac:dyDescent="0.85">
      <c r="A611" s="93"/>
      <c r="B611" s="92"/>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c r="GU611" s="91"/>
      <c r="GV611" s="91"/>
      <c r="GW611" s="91"/>
      <c r="GX611" s="91"/>
      <c r="GY611" s="91"/>
      <c r="GZ611" s="91"/>
      <c r="HA611" s="91"/>
      <c r="HB611" s="91"/>
      <c r="HC611" s="91"/>
      <c r="HD611" s="91"/>
      <c r="HE611" s="91"/>
      <c r="HF611" s="91"/>
      <c r="HG611" s="91"/>
      <c r="HH611" s="91"/>
      <c r="HI611" s="91"/>
      <c r="HJ611" s="91"/>
      <c r="HK611" s="91"/>
      <c r="HL611" s="91"/>
      <c r="HM611" s="91"/>
      <c r="HN611" s="91"/>
      <c r="HO611" s="91"/>
      <c r="HP611" s="91"/>
      <c r="HQ611" s="91"/>
      <c r="HR611" s="91"/>
      <c r="HS611" s="91"/>
      <c r="HT611" s="91"/>
      <c r="HU611" s="91"/>
    </row>
    <row r="612" spans="1:229" ht="15.75" customHeight="1" x14ac:dyDescent="0.85">
      <c r="A612" s="93"/>
      <c r="B612" s="92"/>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c r="GU612" s="91"/>
      <c r="GV612" s="91"/>
      <c r="GW612" s="91"/>
      <c r="GX612" s="91"/>
      <c r="GY612" s="91"/>
      <c r="GZ612" s="91"/>
      <c r="HA612" s="91"/>
      <c r="HB612" s="91"/>
      <c r="HC612" s="91"/>
      <c r="HD612" s="91"/>
      <c r="HE612" s="91"/>
      <c r="HF612" s="91"/>
      <c r="HG612" s="91"/>
      <c r="HH612" s="91"/>
      <c r="HI612" s="91"/>
      <c r="HJ612" s="91"/>
      <c r="HK612" s="91"/>
      <c r="HL612" s="91"/>
      <c r="HM612" s="91"/>
      <c r="HN612" s="91"/>
      <c r="HO612" s="91"/>
      <c r="HP612" s="91"/>
      <c r="HQ612" s="91"/>
      <c r="HR612" s="91"/>
      <c r="HS612" s="91"/>
      <c r="HT612" s="91"/>
      <c r="HU612" s="91"/>
    </row>
    <row r="613" spans="1:229" ht="15.75" customHeight="1" x14ac:dyDescent="0.85">
      <c r="A613" s="93"/>
      <c r="B613" s="92"/>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c r="GU613" s="91"/>
      <c r="GV613" s="91"/>
      <c r="GW613" s="91"/>
      <c r="GX613" s="91"/>
      <c r="GY613" s="91"/>
      <c r="GZ613" s="91"/>
      <c r="HA613" s="91"/>
      <c r="HB613" s="91"/>
      <c r="HC613" s="91"/>
      <c r="HD613" s="91"/>
      <c r="HE613" s="91"/>
      <c r="HF613" s="91"/>
      <c r="HG613" s="91"/>
      <c r="HH613" s="91"/>
      <c r="HI613" s="91"/>
      <c r="HJ613" s="91"/>
      <c r="HK613" s="91"/>
      <c r="HL613" s="91"/>
      <c r="HM613" s="91"/>
      <c r="HN613" s="91"/>
      <c r="HO613" s="91"/>
      <c r="HP613" s="91"/>
      <c r="HQ613" s="91"/>
      <c r="HR613" s="91"/>
      <c r="HS613" s="91"/>
      <c r="HT613" s="91"/>
      <c r="HU613" s="91"/>
    </row>
    <row r="614" spans="1:229" ht="15.75" customHeight="1" x14ac:dyDescent="0.85">
      <c r="A614" s="93"/>
      <c r="B614" s="92"/>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row>
    <row r="615" spans="1:229" ht="15.75" customHeight="1" x14ac:dyDescent="0.85">
      <c r="A615" s="93"/>
      <c r="B615" s="92"/>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row>
    <row r="616" spans="1:229" ht="15.75" customHeight="1" x14ac:dyDescent="0.85">
      <c r="A616" s="93"/>
      <c r="B616" s="92"/>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c r="GU616" s="91"/>
      <c r="GV616" s="91"/>
      <c r="GW616" s="91"/>
      <c r="GX616" s="91"/>
      <c r="GY616" s="91"/>
      <c r="GZ616" s="91"/>
      <c r="HA616" s="91"/>
      <c r="HB616" s="91"/>
      <c r="HC616" s="91"/>
      <c r="HD616" s="91"/>
      <c r="HE616" s="91"/>
      <c r="HF616" s="91"/>
      <c r="HG616" s="91"/>
      <c r="HH616" s="91"/>
      <c r="HI616" s="91"/>
      <c r="HJ616" s="91"/>
      <c r="HK616" s="91"/>
      <c r="HL616" s="91"/>
      <c r="HM616" s="91"/>
      <c r="HN616" s="91"/>
      <c r="HO616" s="91"/>
      <c r="HP616" s="91"/>
      <c r="HQ616" s="91"/>
      <c r="HR616" s="91"/>
      <c r="HS616" s="91"/>
      <c r="HT616" s="91"/>
      <c r="HU616" s="91"/>
    </row>
    <row r="617" spans="1:229" ht="15.75" customHeight="1" x14ac:dyDescent="0.85">
      <c r="A617" s="93"/>
      <c r="B617" s="92"/>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row>
    <row r="618" spans="1:229" ht="15.75" customHeight="1" x14ac:dyDescent="0.85">
      <c r="A618" s="93"/>
      <c r="B618" s="92"/>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row>
    <row r="619" spans="1:229" ht="15.75" customHeight="1" x14ac:dyDescent="0.85">
      <c r="A619" s="93"/>
      <c r="B619" s="92"/>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c r="GU619" s="91"/>
      <c r="GV619" s="91"/>
      <c r="GW619" s="91"/>
      <c r="GX619" s="91"/>
      <c r="GY619" s="91"/>
      <c r="GZ619" s="91"/>
      <c r="HA619" s="91"/>
      <c r="HB619" s="91"/>
      <c r="HC619" s="91"/>
      <c r="HD619" s="91"/>
      <c r="HE619" s="91"/>
      <c r="HF619" s="91"/>
      <c r="HG619" s="91"/>
      <c r="HH619" s="91"/>
      <c r="HI619" s="91"/>
      <c r="HJ619" s="91"/>
      <c r="HK619" s="91"/>
      <c r="HL619" s="91"/>
      <c r="HM619" s="91"/>
      <c r="HN619" s="91"/>
      <c r="HO619" s="91"/>
      <c r="HP619" s="91"/>
      <c r="HQ619" s="91"/>
      <c r="HR619" s="91"/>
      <c r="HS619" s="91"/>
      <c r="HT619" s="91"/>
      <c r="HU619" s="91"/>
    </row>
    <row r="620" spans="1:229" ht="15.75" customHeight="1" x14ac:dyDescent="0.85">
      <c r="A620" s="93"/>
      <c r="B620" s="92"/>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c r="GU620" s="91"/>
      <c r="GV620" s="91"/>
      <c r="GW620" s="91"/>
      <c r="GX620" s="91"/>
      <c r="GY620" s="91"/>
      <c r="GZ620" s="91"/>
      <c r="HA620" s="91"/>
      <c r="HB620" s="91"/>
      <c r="HC620" s="91"/>
      <c r="HD620" s="91"/>
      <c r="HE620" s="91"/>
      <c r="HF620" s="91"/>
      <c r="HG620" s="91"/>
      <c r="HH620" s="91"/>
      <c r="HI620" s="91"/>
      <c r="HJ620" s="91"/>
      <c r="HK620" s="91"/>
      <c r="HL620" s="91"/>
      <c r="HM620" s="91"/>
      <c r="HN620" s="91"/>
      <c r="HO620" s="91"/>
      <c r="HP620" s="91"/>
      <c r="HQ620" s="91"/>
      <c r="HR620" s="91"/>
      <c r="HS620" s="91"/>
      <c r="HT620" s="91"/>
      <c r="HU620" s="91"/>
    </row>
    <row r="621" spans="1:229" ht="15.75" customHeight="1" x14ac:dyDescent="0.85">
      <c r="A621" s="93"/>
      <c r="B621" s="92"/>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row>
    <row r="622" spans="1:229" ht="15.75" customHeight="1" x14ac:dyDescent="0.85">
      <c r="A622" s="93"/>
      <c r="B622" s="92"/>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c r="GU622" s="91"/>
      <c r="GV622" s="91"/>
      <c r="GW622" s="91"/>
      <c r="GX622" s="91"/>
      <c r="GY622" s="91"/>
      <c r="GZ622" s="91"/>
      <c r="HA622" s="91"/>
      <c r="HB622" s="91"/>
      <c r="HC622" s="91"/>
      <c r="HD622" s="91"/>
      <c r="HE622" s="91"/>
      <c r="HF622" s="91"/>
      <c r="HG622" s="91"/>
      <c r="HH622" s="91"/>
      <c r="HI622" s="91"/>
      <c r="HJ622" s="91"/>
      <c r="HK622" s="91"/>
      <c r="HL622" s="91"/>
      <c r="HM622" s="91"/>
      <c r="HN622" s="91"/>
      <c r="HO622" s="91"/>
      <c r="HP622" s="91"/>
      <c r="HQ622" s="91"/>
      <c r="HR622" s="91"/>
      <c r="HS622" s="91"/>
      <c r="HT622" s="91"/>
      <c r="HU622" s="91"/>
    </row>
    <row r="623" spans="1:229" ht="15.75" customHeight="1" x14ac:dyDescent="0.85">
      <c r="A623" s="93"/>
      <c r="B623" s="92"/>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c r="GU623" s="91"/>
      <c r="GV623" s="91"/>
      <c r="GW623" s="91"/>
      <c r="GX623" s="91"/>
      <c r="GY623" s="91"/>
      <c r="GZ623" s="91"/>
      <c r="HA623" s="91"/>
      <c r="HB623" s="91"/>
      <c r="HC623" s="91"/>
      <c r="HD623" s="91"/>
      <c r="HE623" s="91"/>
      <c r="HF623" s="91"/>
      <c r="HG623" s="91"/>
      <c r="HH623" s="91"/>
      <c r="HI623" s="91"/>
      <c r="HJ623" s="91"/>
      <c r="HK623" s="91"/>
      <c r="HL623" s="91"/>
      <c r="HM623" s="91"/>
      <c r="HN623" s="91"/>
      <c r="HO623" s="91"/>
      <c r="HP623" s="91"/>
      <c r="HQ623" s="91"/>
      <c r="HR623" s="91"/>
      <c r="HS623" s="91"/>
      <c r="HT623" s="91"/>
      <c r="HU623" s="91"/>
    </row>
    <row r="624" spans="1:229" ht="15.75" customHeight="1" x14ac:dyDescent="0.85">
      <c r="A624" s="93"/>
      <c r="B624" s="92"/>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row>
    <row r="625" spans="1:229" ht="15.75" customHeight="1" x14ac:dyDescent="0.85">
      <c r="A625" s="93"/>
      <c r="B625" s="92"/>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c r="GU625" s="91"/>
      <c r="GV625" s="91"/>
      <c r="GW625" s="91"/>
      <c r="GX625" s="91"/>
      <c r="GY625" s="91"/>
      <c r="GZ625" s="91"/>
      <c r="HA625" s="91"/>
      <c r="HB625" s="91"/>
      <c r="HC625" s="91"/>
      <c r="HD625" s="91"/>
      <c r="HE625" s="91"/>
      <c r="HF625" s="91"/>
      <c r="HG625" s="91"/>
      <c r="HH625" s="91"/>
      <c r="HI625" s="91"/>
      <c r="HJ625" s="91"/>
      <c r="HK625" s="91"/>
      <c r="HL625" s="91"/>
      <c r="HM625" s="91"/>
      <c r="HN625" s="91"/>
      <c r="HO625" s="91"/>
      <c r="HP625" s="91"/>
      <c r="HQ625" s="91"/>
      <c r="HR625" s="91"/>
      <c r="HS625" s="91"/>
      <c r="HT625" s="91"/>
      <c r="HU625" s="91"/>
    </row>
    <row r="626" spans="1:229" ht="15.75" customHeight="1" x14ac:dyDescent="0.85">
      <c r="A626" s="93"/>
      <c r="B626" s="92"/>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c r="GU626" s="91"/>
      <c r="GV626" s="91"/>
      <c r="GW626" s="91"/>
      <c r="GX626" s="91"/>
      <c r="GY626" s="91"/>
      <c r="GZ626" s="91"/>
      <c r="HA626" s="91"/>
      <c r="HB626" s="91"/>
      <c r="HC626" s="91"/>
      <c r="HD626" s="91"/>
      <c r="HE626" s="91"/>
      <c r="HF626" s="91"/>
      <c r="HG626" s="91"/>
      <c r="HH626" s="91"/>
      <c r="HI626" s="91"/>
      <c r="HJ626" s="91"/>
      <c r="HK626" s="91"/>
      <c r="HL626" s="91"/>
      <c r="HM626" s="91"/>
      <c r="HN626" s="91"/>
      <c r="HO626" s="91"/>
      <c r="HP626" s="91"/>
      <c r="HQ626" s="91"/>
      <c r="HR626" s="91"/>
      <c r="HS626" s="91"/>
      <c r="HT626" s="91"/>
      <c r="HU626" s="91"/>
    </row>
    <row r="627" spans="1:229" ht="15.75" customHeight="1" x14ac:dyDescent="0.85">
      <c r="A627" s="93"/>
      <c r="B627" s="92"/>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c r="GU627" s="91"/>
      <c r="GV627" s="91"/>
      <c r="GW627" s="91"/>
      <c r="GX627" s="91"/>
      <c r="GY627" s="91"/>
      <c r="GZ627" s="91"/>
      <c r="HA627" s="91"/>
      <c r="HB627" s="91"/>
      <c r="HC627" s="91"/>
      <c r="HD627" s="91"/>
      <c r="HE627" s="91"/>
      <c r="HF627" s="91"/>
      <c r="HG627" s="91"/>
      <c r="HH627" s="91"/>
      <c r="HI627" s="91"/>
      <c r="HJ627" s="91"/>
      <c r="HK627" s="91"/>
      <c r="HL627" s="91"/>
      <c r="HM627" s="91"/>
      <c r="HN627" s="91"/>
      <c r="HO627" s="91"/>
      <c r="HP627" s="91"/>
      <c r="HQ627" s="91"/>
      <c r="HR627" s="91"/>
      <c r="HS627" s="91"/>
      <c r="HT627" s="91"/>
      <c r="HU627" s="91"/>
    </row>
    <row r="628" spans="1:229" ht="15.75" customHeight="1" x14ac:dyDescent="0.85">
      <c r="A628" s="93"/>
      <c r="B628" s="92"/>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c r="GU628" s="91"/>
      <c r="GV628" s="91"/>
      <c r="GW628" s="91"/>
      <c r="GX628" s="91"/>
      <c r="GY628" s="91"/>
      <c r="GZ628" s="91"/>
      <c r="HA628" s="91"/>
      <c r="HB628" s="91"/>
      <c r="HC628" s="91"/>
      <c r="HD628" s="91"/>
      <c r="HE628" s="91"/>
      <c r="HF628" s="91"/>
      <c r="HG628" s="91"/>
      <c r="HH628" s="91"/>
      <c r="HI628" s="91"/>
      <c r="HJ628" s="91"/>
      <c r="HK628" s="91"/>
      <c r="HL628" s="91"/>
      <c r="HM628" s="91"/>
      <c r="HN628" s="91"/>
      <c r="HO628" s="91"/>
      <c r="HP628" s="91"/>
      <c r="HQ628" s="91"/>
      <c r="HR628" s="91"/>
      <c r="HS628" s="91"/>
      <c r="HT628" s="91"/>
      <c r="HU628" s="91"/>
    </row>
    <row r="629" spans="1:229" ht="15.75" customHeight="1" x14ac:dyDescent="0.85">
      <c r="A629" s="93"/>
      <c r="B629" s="92"/>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c r="GU629" s="91"/>
      <c r="GV629" s="91"/>
      <c r="GW629" s="91"/>
      <c r="GX629" s="91"/>
      <c r="GY629" s="91"/>
      <c r="GZ629" s="91"/>
      <c r="HA629" s="91"/>
      <c r="HB629" s="91"/>
      <c r="HC629" s="91"/>
      <c r="HD629" s="91"/>
      <c r="HE629" s="91"/>
      <c r="HF629" s="91"/>
      <c r="HG629" s="91"/>
      <c r="HH629" s="91"/>
      <c r="HI629" s="91"/>
      <c r="HJ629" s="91"/>
      <c r="HK629" s="91"/>
      <c r="HL629" s="91"/>
      <c r="HM629" s="91"/>
      <c r="HN629" s="91"/>
      <c r="HO629" s="91"/>
      <c r="HP629" s="91"/>
      <c r="HQ629" s="91"/>
      <c r="HR629" s="91"/>
      <c r="HS629" s="91"/>
      <c r="HT629" s="91"/>
      <c r="HU629" s="91"/>
    </row>
    <row r="630" spans="1:229" ht="15.75" customHeight="1" x14ac:dyDescent="0.85">
      <c r="A630" s="93"/>
      <c r="B630" s="92"/>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row>
    <row r="631" spans="1:229" ht="15.75" customHeight="1" x14ac:dyDescent="0.85">
      <c r="A631" s="93"/>
      <c r="B631" s="92"/>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c r="GU631" s="91"/>
      <c r="GV631" s="91"/>
      <c r="GW631" s="91"/>
      <c r="GX631" s="91"/>
      <c r="GY631" s="91"/>
      <c r="GZ631" s="91"/>
      <c r="HA631" s="91"/>
      <c r="HB631" s="91"/>
      <c r="HC631" s="91"/>
      <c r="HD631" s="91"/>
      <c r="HE631" s="91"/>
      <c r="HF631" s="91"/>
      <c r="HG631" s="91"/>
      <c r="HH631" s="91"/>
      <c r="HI631" s="91"/>
      <c r="HJ631" s="91"/>
      <c r="HK631" s="91"/>
      <c r="HL631" s="91"/>
      <c r="HM631" s="91"/>
      <c r="HN631" s="91"/>
      <c r="HO631" s="91"/>
      <c r="HP631" s="91"/>
      <c r="HQ631" s="91"/>
      <c r="HR631" s="91"/>
      <c r="HS631" s="91"/>
      <c r="HT631" s="91"/>
      <c r="HU631" s="91"/>
    </row>
    <row r="632" spans="1:229" ht="15.75" customHeight="1" x14ac:dyDescent="0.85">
      <c r="A632" s="93"/>
      <c r="B632" s="92"/>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c r="GU632" s="91"/>
      <c r="GV632" s="91"/>
      <c r="GW632" s="91"/>
      <c r="GX632" s="91"/>
      <c r="GY632" s="91"/>
      <c r="GZ632" s="91"/>
      <c r="HA632" s="91"/>
      <c r="HB632" s="91"/>
      <c r="HC632" s="91"/>
      <c r="HD632" s="91"/>
      <c r="HE632" s="91"/>
      <c r="HF632" s="91"/>
      <c r="HG632" s="91"/>
      <c r="HH632" s="91"/>
      <c r="HI632" s="91"/>
      <c r="HJ632" s="91"/>
      <c r="HK632" s="91"/>
      <c r="HL632" s="91"/>
      <c r="HM632" s="91"/>
      <c r="HN632" s="91"/>
      <c r="HO632" s="91"/>
      <c r="HP632" s="91"/>
      <c r="HQ632" s="91"/>
      <c r="HR632" s="91"/>
      <c r="HS632" s="91"/>
      <c r="HT632" s="91"/>
      <c r="HU632" s="91"/>
    </row>
    <row r="633" spans="1:229" ht="15.75" customHeight="1" x14ac:dyDescent="0.85">
      <c r="A633" s="93"/>
      <c r="B633" s="92"/>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row>
    <row r="634" spans="1:229" ht="15.75" customHeight="1" x14ac:dyDescent="0.85">
      <c r="A634" s="93"/>
      <c r="B634" s="92"/>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c r="GU634" s="91"/>
      <c r="GV634" s="91"/>
      <c r="GW634" s="91"/>
      <c r="GX634" s="91"/>
      <c r="GY634" s="91"/>
      <c r="GZ634" s="91"/>
      <c r="HA634" s="91"/>
      <c r="HB634" s="91"/>
      <c r="HC634" s="91"/>
      <c r="HD634" s="91"/>
      <c r="HE634" s="91"/>
      <c r="HF634" s="91"/>
      <c r="HG634" s="91"/>
      <c r="HH634" s="91"/>
      <c r="HI634" s="91"/>
      <c r="HJ634" s="91"/>
      <c r="HK634" s="91"/>
      <c r="HL634" s="91"/>
      <c r="HM634" s="91"/>
      <c r="HN634" s="91"/>
      <c r="HO634" s="91"/>
      <c r="HP634" s="91"/>
      <c r="HQ634" s="91"/>
      <c r="HR634" s="91"/>
      <c r="HS634" s="91"/>
      <c r="HT634" s="91"/>
      <c r="HU634" s="91"/>
    </row>
    <row r="635" spans="1:229" ht="15.75" customHeight="1" x14ac:dyDescent="0.85">
      <c r="A635" s="93"/>
      <c r="B635" s="92"/>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c r="GU635" s="91"/>
      <c r="GV635" s="91"/>
      <c r="GW635" s="91"/>
      <c r="GX635" s="91"/>
      <c r="GY635" s="91"/>
      <c r="GZ635" s="91"/>
      <c r="HA635" s="91"/>
      <c r="HB635" s="91"/>
      <c r="HC635" s="91"/>
      <c r="HD635" s="91"/>
      <c r="HE635" s="91"/>
      <c r="HF635" s="91"/>
      <c r="HG635" s="91"/>
      <c r="HH635" s="91"/>
      <c r="HI635" s="91"/>
      <c r="HJ635" s="91"/>
      <c r="HK635" s="91"/>
      <c r="HL635" s="91"/>
      <c r="HM635" s="91"/>
      <c r="HN635" s="91"/>
      <c r="HO635" s="91"/>
      <c r="HP635" s="91"/>
      <c r="HQ635" s="91"/>
      <c r="HR635" s="91"/>
      <c r="HS635" s="91"/>
      <c r="HT635" s="91"/>
      <c r="HU635" s="91"/>
    </row>
    <row r="636" spans="1:229" ht="15.75" customHeight="1" x14ac:dyDescent="0.85">
      <c r="A636" s="93"/>
      <c r="B636" s="92"/>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row>
    <row r="637" spans="1:229" ht="15.75" customHeight="1" x14ac:dyDescent="0.85">
      <c r="A637" s="93"/>
      <c r="B637" s="92"/>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row>
    <row r="638" spans="1:229" ht="15.75" customHeight="1" x14ac:dyDescent="0.85">
      <c r="A638" s="93"/>
      <c r="B638" s="92"/>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c r="GU638" s="91"/>
      <c r="GV638" s="91"/>
      <c r="GW638" s="91"/>
      <c r="GX638" s="91"/>
      <c r="GY638" s="91"/>
      <c r="GZ638" s="91"/>
      <c r="HA638" s="91"/>
      <c r="HB638" s="91"/>
      <c r="HC638" s="91"/>
      <c r="HD638" s="91"/>
      <c r="HE638" s="91"/>
      <c r="HF638" s="91"/>
      <c r="HG638" s="91"/>
      <c r="HH638" s="91"/>
      <c r="HI638" s="91"/>
      <c r="HJ638" s="91"/>
      <c r="HK638" s="91"/>
      <c r="HL638" s="91"/>
      <c r="HM638" s="91"/>
      <c r="HN638" s="91"/>
      <c r="HO638" s="91"/>
      <c r="HP638" s="91"/>
      <c r="HQ638" s="91"/>
      <c r="HR638" s="91"/>
      <c r="HS638" s="91"/>
      <c r="HT638" s="91"/>
      <c r="HU638" s="91"/>
    </row>
    <row r="639" spans="1:229" ht="15.75" customHeight="1" x14ac:dyDescent="0.85">
      <c r="A639" s="93"/>
      <c r="B639" s="92"/>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c r="GU639" s="91"/>
      <c r="GV639" s="91"/>
      <c r="GW639" s="91"/>
      <c r="GX639" s="91"/>
      <c r="GY639" s="91"/>
      <c r="GZ639" s="91"/>
      <c r="HA639" s="91"/>
      <c r="HB639" s="91"/>
      <c r="HC639" s="91"/>
      <c r="HD639" s="91"/>
      <c r="HE639" s="91"/>
      <c r="HF639" s="91"/>
      <c r="HG639" s="91"/>
      <c r="HH639" s="91"/>
      <c r="HI639" s="91"/>
      <c r="HJ639" s="91"/>
      <c r="HK639" s="91"/>
      <c r="HL639" s="91"/>
      <c r="HM639" s="91"/>
      <c r="HN639" s="91"/>
      <c r="HO639" s="91"/>
      <c r="HP639" s="91"/>
      <c r="HQ639" s="91"/>
      <c r="HR639" s="91"/>
      <c r="HS639" s="91"/>
      <c r="HT639" s="91"/>
      <c r="HU639" s="91"/>
    </row>
    <row r="640" spans="1:229" ht="15.75" customHeight="1" x14ac:dyDescent="0.85">
      <c r="A640" s="93"/>
      <c r="B640" s="92"/>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row>
    <row r="641" spans="1:229" ht="15.75" customHeight="1" x14ac:dyDescent="0.85">
      <c r="A641" s="93"/>
      <c r="B641" s="92"/>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c r="GU641" s="91"/>
      <c r="GV641" s="91"/>
      <c r="GW641" s="91"/>
      <c r="GX641" s="91"/>
      <c r="GY641" s="91"/>
      <c r="GZ641" s="91"/>
      <c r="HA641" s="91"/>
      <c r="HB641" s="91"/>
      <c r="HC641" s="91"/>
      <c r="HD641" s="91"/>
      <c r="HE641" s="91"/>
      <c r="HF641" s="91"/>
      <c r="HG641" s="91"/>
      <c r="HH641" s="91"/>
      <c r="HI641" s="91"/>
      <c r="HJ641" s="91"/>
      <c r="HK641" s="91"/>
      <c r="HL641" s="91"/>
      <c r="HM641" s="91"/>
      <c r="HN641" s="91"/>
      <c r="HO641" s="91"/>
      <c r="HP641" s="91"/>
      <c r="HQ641" s="91"/>
      <c r="HR641" s="91"/>
      <c r="HS641" s="91"/>
      <c r="HT641" s="91"/>
      <c r="HU641" s="91"/>
    </row>
    <row r="642" spans="1:229" ht="15.75" customHeight="1" x14ac:dyDescent="0.85">
      <c r="A642" s="93"/>
      <c r="B642" s="92"/>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row>
    <row r="643" spans="1:229" ht="15.75" customHeight="1" x14ac:dyDescent="0.85">
      <c r="A643" s="93"/>
      <c r="B643" s="92"/>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c r="GU643" s="91"/>
      <c r="GV643" s="91"/>
      <c r="GW643" s="91"/>
      <c r="GX643" s="91"/>
      <c r="GY643" s="91"/>
      <c r="GZ643" s="91"/>
      <c r="HA643" s="91"/>
      <c r="HB643" s="91"/>
      <c r="HC643" s="91"/>
      <c r="HD643" s="91"/>
      <c r="HE643" s="91"/>
      <c r="HF643" s="91"/>
      <c r="HG643" s="91"/>
      <c r="HH643" s="91"/>
      <c r="HI643" s="91"/>
      <c r="HJ643" s="91"/>
      <c r="HK643" s="91"/>
      <c r="HL643" s="91"/>
      <c r="HM643" s="91"/>
      <c r="HN643" s="91"/>
      <c r="HO643" s="91"/>
      <c r="HP643" s="91"/>
      <c r="HQ643" s="91"/>
      <c r="HR643" s="91"/>
      <c r="HS643" s="91"/>
      <c r="HT643" s="91"/>
      <c r="HU643" s="91"/>
    </row>
    <row r="644" spans="1:229" ht="15.75" customHeight="1" x14ac:dyDescent="0.85">
      <c r="A644" s="93"/>
      <c r="B644" s="92"/>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c r="GU644" s="91"/>
      <c r="GV644" s="91"/>
      <c r="GW644" s="91"/>
      <c r="GX644" s="91"/>
      <c r="GY644" s="91"/>
      <c r="GZ644" s="91"/>
      <c r="HA644" s="91"/>
      <c r="HB644" s="91"/>
      <c r="HC644" s="91"/>
      <c r="HD644" s="91"/>
      <c r="HE644" s="91"/>
      <c r="HF644" s="91"/>
      <c r="HG644" s="91"/>
      <c r="HH644" s="91"/>
      <c r="HI644" s="91"/>
      <c r="HJ644" s="91"/>
      <c r="HK644" s="91"/>
      <c r="HL644" s="91"/>
      <c r="HM644" s="91"/>
      <c r="HN644" s="91"/>
      <c r="HO644" s="91"/>
      <c r="HP644" s="91"/>
      <c r="HQ644" s="91"/>
      <c r="HR644" s="91"/>
      <c r="HS644" s="91"/>
      <c r="HT644" s="91"/>
      <c r="HU644" s="91"/>
    </row>
    <row r="645" spans="1:229" ht="15.75" customHeight="1" x14ac:dyDescent="0.85">
      <c r="A645" s="93"/>
      <c r="B645" s="92"/>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row>
    <row r="646" spans="1:229" ht="15.75" customHeight="1" x14ac:dyDescent="0.85">
      <c r="A646" s="93"/>
      <c r="B646" s="92"/>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c r="GU646" s="91"/>
      <c r="GV646" s="91"/>
      <c r="GW646" s="91"/>
      <c r="GX646" s="91"/>
      <c r="GY646" s="91"/>
      <c r="GZ646" s="91"/>
      <c r="HA646" s="91"/>
      <c r="HB646" s="91"/>
      <c r="HC646" s="91"/>
      <c r="HD646" s="91"/>
      <c r="HE646" s="91"/>
      <c r="HF646" s="91"/>
      <c r="HG646" s="91"/>
      <c r="HH646" s="91"/>
      <c r="HI646" s="91"/>
      <c r="HJ646" s="91"/>
      <c r="HK646" s="91"/>
      <c r="HL646" s="91"/>
      <c r="HM646" s="91"/>
      <c r="HN646" s="91"/>
      <c r="HO646" s="91"/>
      <c r="HP646" s="91"/>
      <c r="HQ646" s="91"/>
      <c r="HR646" s="91"/>
      <c r="HS646" s="91"/>
      <c r="HT646" s="91"/>
      <c r="HU646" s="91"/>
    </row>
    <row r="647" spans="1:229" ht="15.75" customHeight="1" x14ac:dyDescent="0.85">
      <c r="A647" s="93"/>
      <c r="B647" s="92"/>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row>
    <row r="648" spans="1:229" ht="15.75" customHeight="1" x14ac:dyDescent="0.85">
      <c r="A648" s="93"/>
      <c r="B648" s="92"/>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row>
    <row r="649" spans="1:229" ht="15.75" customHeight="1" x14ac:dyDescent="0.85">
      <c r="A649" s="93"/>
      <c r="B649" s="92"/>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c r="GU649" s="91"/>
      <c r="GV649" s="91"/>
      <c r="GW649" s="91"/>
      <c r="GX649" s="91"/>
      <c r="GY649" s="91"/>
      <c r="GZ649" s="91"/>
      <c r="HA649" s="91"/>
      <c r="HB649" s="91"/>
      <c r="HC649" s="91"/>
      <c r="HD649" s="91"/>
      <c r="HE649" s="91"/>
      <c r="HF649" s="91"/>
      <c r="HG649" s="91"/>
      <c r="HH649" s="91"/>
      <c r="HI649" s="91"/>
      <c r="HJ649" s="91"/>
      <c r="HK649" s="91"/>
      <c r="HL649" s="91"/>
      <c r="HM649" s="91"/>
      <c r="HN649" s="91"/>
      <c r="HO649" s="91"/>
      <c r="HP649" s="91"/>
      <c r="HQ649" s="91"/>
      <c r="HR649" s="91"/>
      <c r="HS649" s="91"/>
      <c r="HT649" s="91"/>
      <c r="HU649" s="91"/>
    </row>
    <row r="650" spans="1:229" ht="15.75" customHeight="1" x14ac:dyDescent="0.85">
      <c r="A650" s="93"/>
      <c r="B650" s="92"/>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row>
    <row r="651" spans="1:229" ht="15.75" customHeight="1" x14ac:dyDescent="0.85">
      <c r="A651" s="93"/>
      <c r="B651" s="92"/>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c r="GU651" s="91"/>
      <c r="GV651" s="91"/>
      <c r="GW651" s="91"/>
      <c r="GX651" s="91"/>
      <c r="GY651" s="91"/>
      <c r="GZ651" s="91"/>
      <c r="HA651" s="91"/>
      <c r="HB651" s="91"/>
      <c r="HC651" s="91"/>
      <c r="HD651" s="91"/>
      <c r="HE651" s="91"/>
      <c r="HF651" s="91"/>
      <c r="HG651" s="91"/>
      <c r="HH651" s="91"/>
      <c r="HI651" s="91"/>
      <c r="HJ651" s="91"/>
      <c r="HK651" s="91"/>
      <c r="HL651" s="91"/>
      <c r="HM651" s="91"/>
      <c r="HN651" s="91"/>
      <c r="HO651" s="91"/>
      <c r="HP651" s="91"/>
      <c r="HQ651" s="91"/>
      <c r="HR651" s="91"/>
      <c r="HS651" s="91"/>
      <c r="HT651" s="91"/>
      <c r="HU651" s="91"/>
    </row>
    <row r="652" spans="1:229" ht="15.75" customHeight="1" x14ac:dyDescent="0.85">
      <c r="A652" s="93"/>
      <c r="B652" s="92"/>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c r="GU652" s="91"/>
      <c r="GV652" s="91"/>
      <c r="GW652" s="91"/>
      <c r="GX652" s="91"/>
      <c r="GY652" s="91"/>
      <c r="GZ652" s="91"/>
      <c r="HA652" s="91"/>
      <c r="HB652" s="91"/>
      <c r="HC652" s="91"/>
      <c r="HD652" s="91"/>
      <c r="HE652" s="91"/>
      <c r="HF652" s="91"/>
      <c r="HG652" s="91"/>
      <c r="HH652" s="91"/>
      <c r="HI652" s="91"/>
      <c r="HJ652" s="91"/>
      <c r="HK652" s="91"/>
      <c r="HL652" s="91"/>
      <c r="HM652" s="91"/>
      <c r="HN652" s="91"/>
      <c r="HO652" s="91"/>
      <c r="HP652" s="91"/>
      <c r="HQ652" s="91"/>
      <c r="HR652" s="91"/>
      <c r="HS652" s="91"/>
      <c r="HT652" s="91"/>
      <c r="HU652" s="91"/>
    </row>
    <row r="653" spans="1:229" ht="15.75" customHeight="1" x14ac:dyDescent="0.85">
      <c r="A653" s="93"/>
      <c r="B653" s="92"/>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c r="GU653" s="91"/>
      <c r="GV653" s="91"/>
      <c r="GW653" s="91"/>
      <c r="GX653" s="91"/>
      <c r="GY653" s="91"/>
      <c r="GZ653" s="91"/>
      <c r="HA653" s="91"/>
      <c r="HB653" s="91"/>
      <c r="HC653" s="91"/>
      <c r="HD653" s="91"/>
      <c r="HE653" s="91"/>
      <c r="HF653" s="91"/>
      <c r="HG653" s="91"/>
      <c r="HH653" s="91"/>
      <c r="HI653" s="91"/>
      <c r="HJ653" s="91"/>
      <c r="HK653" s="91"/>
      <c r="HL653" s="91"/>
      <c r="HM653" s="91"/>
      <c r="HN653" s="91"/>
      <c r="HO653" s="91"/>
      <c r="HP653" s="91"/>
      <c r="HQ653" s="91"/>
      <c r="HR653" s="91"/>
      <c r="HS653" s="91"/>
      <c r="HT653" s="91"/>
      <c r="HU653" s="91"/>
    </row>
    <row r="654" spans="1:229" ht="15.75" customHeight="1" x14ac:dyDescent="0.85">
      <c r="A654" s="93"/>
      <c r="B654" s="92"/>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c r="GU654" s="91"/>
      <c r="GV654" s="91"/>
      <c r="GW654" s="91"/>
      <c r="GX654" s="91"/>
      <c r="GY654" s="91"/>
      <c r="GZ654" s="91"/>
      <c r="HA654" s="91"/>
      <c r="HB654" s="91"/>
      <c r="HC654" s="91"/>
      <c r="HD654" s="91"/>
      <c r="HE654" s="91"/>
      <c r="HF654" s="91"/>
      <c r="HG654" s="91"/>
      <c r="HH654" s="91"/>
      <c r="HI654" s="91"/>
      <c r="HJ654" s="91"/>
      <c r="HK654" s="91"/>
      <c r="HL654" s="91"/>
      <c r="HM654" s="91"/>
      <c r="HN654" s="91"/>
      <c r="HO654" s="91"/>
      <c r="HP654" s="91"/>
      <c r="HQ654" s="91"/>
      <c r="HR654" s="91"/>
      <c r="HS654" s="91"/>
      <c r="HT654" s="91"/>
      <c r="HU654" s="91"/>
    </row>
    <row r="655" spans="1:229" ht="15.75" customHeight="1" x14ac:dyDescent="0.85">
      <c r="A655" s="93"/>
      <c r="B655" s="92"/>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c r="GU655" s="91"/>
      <c r="GV655" s="91"/>
      <c r="GW655" s="91"/>
      <c r="GX655" s="91"/>
      <c r="GY655" s="91"/>
      <c r="GZ655" s="91"/>
      <c r="HA655" s="91"/>
      <c r="HB655" s="91"/>
      <c r="HC655" s="91"/>
      <c r="HD655" s="91"/>
      <c r="HE655" s="91"/>
      <c r="HF655" s="91"/>
      <c r="HG655" s="91"/>
      <c r="HH655" s="91"/>
      <c r="HI655" s="91"/>
      <c r="HJ655" s="91"/>
      <c r="HK655" s="91"/>
      <c r="HL655" s="91"/>
      <c r="HM655" s="91"/>
      <c r="HN655" s="91"/>
      <c r="HO655" s="91"/>
      <c r="HP655" s="91"/>
      <c r="HQ655" s="91"/>
      <c r="HR655" s="91"/>
      <c r="HS655" s="91"/>
      <c r="HT655" s="91"/>
      <c r="HU655" s="91"/>
    </row>
    <row r="656" spans="1:229" ht="15.75" customHeight="1" x14ac:dyDescent="0.85">
      <c r="A656" s="93"/>
      <c r="B656" s="92"/>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row>
    <row r="657" spans="1:229" ht="15.75" customHeight="1" x14ac:dyDescent="0.85">
      <c r="A657" s="93"/>
      <c r="B657" s="92"/>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row>
    <row r="658" spans="1:229" ht="15.75" customHeight="1" x14ac:dyDescent="0.85">
      <c r="A658" s="93"/>
      <c r="B658" s="92"/>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row>
    <row r="659" spans="1:229" ht="15.75" customHeight="1" x14ac:dyDescent="0.85">
      <c r="A659" s="93"/>
      <c r="B659" s="92"/>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row>
    <row r="660" spans="1:229" ht="15.75" customHeight="1" x14ac:dyDescent="0.85">
      <c r="A660" s="93"/>
      <c r="B660" s="92"/>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row>
    <row r="661" spans="1:229" ht="15.75" customHeight="1" x14ac:dyDescent="0.85">
      <c r="A661" s="93"/>
      <c r="B661" s="92"/>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c r="GU661" s="91"/>
      <c r="GV661" s="91"/>
      <c r="GW661" s="91"/>
      <c r="GX661" s="91"/>
      <c r="GY661" s="91"/>
      <c r="GZ661" s="91"/>
      <c r="HA661" s="91"/>
      <c r="HB661" s="91"/>
      <c r="HC661" s="91"/>
      <c r="HD661" s="91"/>
      <c r="HE661" s="91"/>
      <c r="HF661" s="91"/>
      <c r="HG661" s="91"/>
      <c r="HH661" s="91"/>
      <c r="HI661" s="91"/>
      <c r="HJ661" s="91"/>
      <c r="HK661" s="91"/>
      <c r="HL661" s="91"/>
      <c r="HM661" s="91"/>
      <c r="HN661" s="91"/>
      <c r="HO661" s="91"/>
      <c r="HP661" s="91"/>
      <c r="HQ661" s="91"/>
      <c r="HR661" s="91"/>
      <c r="HS661" s="91"/>
      <c r="HT661" s="91"/>
      <c r="HU661" s="91"/>
    </row>
    <row r="662" spans="1:229" ht="15.75" customHeight="1" x14ac:dyDescent="0.85">
      <c r="A662" s="93"/>
      <c r="B662" s="92"/>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row>
    <row r="663" spans="1:229" ht="15.75" customHeight="1" x14ac:dyDescent="0.85">
      <c r="A663" s="93"/>
      <c r="B663" s="92"/>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row>
    <row r="664" spans="1:229" ht="15.75" customHeight="1" x14ac:dyDescent="0.85">
      <c r="A664" s="93"/>
      <c r="B664" s="92"/>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row>
    <row r="665" spans="1:229" ht="15.75" customHeight="1" x14ac:dyDescent="0.85">
      <c r="A665" s="93"/>
      <c r="B665" s="92"/>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c r="GU665" s="91"/>
      <c r="GV665" s="91"/>
      <c r="GW665" s="91"/>
      <c r="GX665" s="91"/>
      <c r="GY665" s="91"/>
      <c r="GZ665" s="91"/>
      <c r="HA665" s="91"/>
      <c r="HB665" s="91"/>
      <c r="HC665" s="91"/>
      <c r="HD665" s="91"/>
      <c r="HE665" s="91"/>
      <c r="HF665" s="91"/>
      <c r="HG665" s="91"/>
      <c r="HH665" s="91"/>
      <c r="HI665" s="91"/>
      <c r="HJ665" s="91"/>
      <c r="HK665" s="91"/>
      <c r="HL665" s="91"/>
      <c r="HM665" s="91"/>
      <c r="HN665" s="91"/>
      <c r="HO665" s="91"/>
      <c r="HP665" s="91"/>
      <c r="HQ665" s="91"/>
      <c r="HR665" s="91"/>
      <c r="HS665" s="91"/>
      <c r="HT665" s="91"/>
      <c r="HU665" s="91"/>
    </row>
    <row r="666" spans="1:229" ht="15.75" customHeight="1" x14ac:dyDescent="0.85">
      <c r="A666" s="93"/>
      <c r="B666" s="92"/>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row>
    <row r="667" spans="1:229" ht="15.75" customHeight="1" x14ac:dyDescent="0.85">
      <c r="A667" s="93"/>
      <c r="B667" s="92"/>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c r="GU667" s="91"/>
      <c r="GV667" s="91"/>
      <c r="GW667" s="91"/>
      <c r="GX667" s="91"/>
      <c r="GY667" s="91"/>
      <c r="GZ667" s="91"/>
      <c r="HA667" s="91"/>
      <c r="HB667" s="91"/>
      <c r="HC667" s="91"/>
      <c r="HD667" s="91"/>
      <c r="HE667" s="91"/>
      <c r="HF667" s="91"/>
      <c r="HG667" s="91"/>
      <c r="HH667" s="91"/>
      <c r="HI667" s="91"/>
      <c r="HJ667" s="91"/>
      <c r="HK667" s="91"/>
      <c r="HL667" s="91"/>
      <c r="HM667" s="91"/>
      <c r="HN667" s="91"/>
      <c r="HO667" s="91"/>
      <c r="HP667" s="91"/>
      <c r="HQ667" s="91"/>
      <c r="HR667" s="91"/>
      <c r="HS667" s="91"/>
      <c r="HT667" s="91"/>
      <c r="HU667" s="91"/>
    </row>
    <row r="668" spans="1:229" ht="15.75" customHeight="1" x14ac:dyDescent="0.85">
      <c r="A668" s="93"/>
      <c r="B668" s="92"/>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row>
    <row r="669" spans="1:229" ht="15.75" customHeight="1" x14ac:dyDescent="0.85">
      <c r="A669" s="93"/>
      <c r="B669" s="92"/>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c r="GU669" s="91"/>
      <c r="GV669" s="91"/>
      <c r="GW669" s="91"/>
      <c r="GX669" s="91"/>
      <c r="GY669" s="91"/>
      <c r="GZ669" s="91"/>
      <c r="HA669" s="91"/>
      <c r="HB669" s="91"/>
      <c r="HC669" s="91"/>
      <c r="HD669" s="91"/>
      <c r="HE669" s="91"/>
      <c r="HF669" s="91"/>
      <c r="HG669" s="91"/>
      <c r="HH669" s="91"/>
      <c r="HI669" s="91"/>
      <c r="HJ669" s="91"/>
      <c r="HK669" s="91"/>
      <c r="HL669" s="91"/>
      <c r="HM669" s="91"/>
      <c r="HN669" s="91"/>
      <c r="HO669" s="91"/>
      <c r="HP669" s="91"/>
      <c r="HQ669" s="91"/>
      <c r="HR669" s="91"/>
      <c r="HS669" s="91"/>
      <c r="HT669" s="91"/>
      <c r="HU669" s="91"/>
    </row>
    <row r="670" spans="1:229" ht="15.75" customHeight="1" x14ac:dyDescent="0.85">
      <c r="A670" s="93"/>
      <c r="B670" s="92"/>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row>
    <row r="671" spans="1:229" ht="15.75" customHeight="1" x14ac:dyDescent="0.85">
      <c r="A671" s="93"/>
      <c r="B671" s="92"/>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row>
    <row r="672" spans="1:229" ht="15.75" customHeight="1" x14ac:dyDescent="0.85">
      <c r="A672" s="93"/>
      <c r="B672" s="92"/>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row>
    <row r="673" spans="1:229" ht="15.75" customHeight="1" x14ac:dyDescent="0.85">
      <c r="A673" s="93"/>
      <c r="B673" s="92"/>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c r="GU673" s="91"/>
      <c r="GV673" s="91"/>
      <c r="GW673" s="91"/>
      <c r="GX673" s="91"/>
      <c r="GY673" s="91"/>
      <c r="GZ673" s="91"/>
      <c r="HA673" s="91"/>
      <c r="HB673" s="91"/>
      <c r="HC673" s="91"/>
      <c r="HD673" s="91"/>
      <c r="HE673" s="91"/>
      <c r="HF673" s="91"/>
      <c r="HG673" s="91"/>
      <c r="HH673" s="91"/>
      <c r="HI673" s="91"/>
      <c r="HJ673" s="91"/>
      <c r="HK673" s="91"/>
      <c r="HL673" s="91"/>
      <c r="HM673" s="91"/>
      <c r="HN673" s="91"/>
      <c r="HO673" s="91"/>
      <c r="HP673" s="91"/>
      <c r="HQ673" s="91"/>
      <c r="HR673" s="91"/>
      <c r="HS673" s="91"/>
      <c r="HT673" s="91"/>
      <c r="HU673" s="91"/>
    </row>
    <row r="674" spans="1:229" ht="15.75" customHeight="1" x14ac:dyDescent="0.85">
      <c r="A674" s="93"/>
      <c r="B674" s="92"/>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row>
    <row r="675" spans="1:229" ht="15.75" customHeight="1" x14ac:dyDescent="0.85">
      <c r="A675" s="93"/>
      <c r="B675" s="92"/>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c r="GU675" s="91"/>
      <c r="GV675" s="91"/>
      <c r="GW675" s="91"/>
      <c r="GX675" s="91"/>
      <c r="GY675" s="91"/>
      <c r="GZ675" s="91"/>
      <c r="HA675" s="91"/>
      <c r="HB675" s="91"/>
      <c r="HC675" s="91"/>
      <c r="HD675" s="91"/>
      <c r="HE675" s="91"/>
      <c r="HF675" s="91"/>
      <c r="HG675" s="91"/>
      <c r="HH675" s="91"/>
      <c r="HI675" s="91"/>
      <c r="HJ675" s="91"/>
      <c r="HK675" s="91"/>
      <c r="HL675" s="91"/>
      <c r="HM675" s="91"/>
      <c r="HN675" s="91"/>
      <c r="HO675" s="91"/>
      <c r="HP675" s="91"/>
      <c r="HQ675" s="91"/>
      <c r="HR675" s="91"/>
      <c r="HS675" s="91"/>
      <c r="HT675" s="91"/>
      <c r="HU675" s="91"/>
    </row>
    <row r="676" spans="1:229" ht="15.75" customHeight="1" x14ac:dyDescent="0.85">
      <c r="A676" s="93"/>
      <c r="B676" s="92"/>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row>
    <row r="677" spans="1:229" ht="15.75" customHeight="1" x14ac:dyDescent="0.85">
      <c r="A677" s="93"/>
      <c r="B677" s="92"/>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c r="GU677" s="91"/>
      <c r="GV677" s="91"/>
      <c r="GW677" s="91"/>
      <c r="GX677" s="91"/>
      <c r="GY677" s="91"/>
      <c r="GZ677" s="91"/>
      <c r="HA677" s="91"/>
      <c r="HB677" s="91"/>
      <c r="HC677" s="91"/>
      <c r="HD677" s="91"/>
      <c r="HE677" s="91"/>
      <c r="HF677" s="91"/>
      <c r="HG677" s="91"/>
      <c r="HH677" s="91"/>
      <c r="HI677" s="91"/>
      <c r="HJ677" s="91"/>
      <c r="HK677" s="91"/>
      <c r="HL677" s="91"/>
      <c r="HM677" s="91"/>
      <c r="HN677" s="91"/>
      <c r="HO677" s="91"/>
      <c r="HP677" s="91"/>
      <c r="HQ677" s="91"/>
      <c r="HR677" s="91"/>
      <c r="HS677" s="91"/>
      <c r="HT677" s="91"/>
      <c r="HU677" s="91"/>
    </row>
    <row r="678" spans="1:229" ht="15.75" customHeight="1" x14ac:dyDescent="0.85">
      <c r="A678" s="93"/>
      <c r="B678" s="92"/>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row>
    <row r="679" spans="1:229" ht="15.75" customHeight="1" x14ac:dyDescent="0.85">
      <c r="A679" s="93"/>
      <c r="B679" s="92"/>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c r="GU679" s="91"/>
      <c r="GV679" s="91"/>
      <c r="GW679" s="91"/>
      <c r="GX679" s="91"/>
      <c r="GY679" s="91"/>
      <c r="GZ679" s="91"/>
      <c r="HA679" s="91"/>
      <c r="HB679" s="91"/>
      <c r="HC679" s="91"/>
      <c r="HD679" s="91"/>
      <c r="HE679" s="91"/>
      <c r="HF679" s="91"/>
      <c r="HG679" s="91"/>
      <c r="HH679" s="91"/>
      <c r="HI679" s="91"/>
      <c r="HJ679" s="91"/>
      <c r="HK679" s="91"/>
      <c r="HL679" s="91"/>
      <c r="HM679" s="91"/>
      <c r="HN679" s="91"/>
      <c r="HO679" s="91"/>
      <c r="HP679" s="91"/>
      <c r="HQ679" s="91"/>
      <c r="HR679" s="91"/>
      <c r="HS679" s="91"/>
      <c r="HT679" s="91"/>
      <c r="HU679" s="91"/>
    </row>
    <row r="680" spans="1:229" ht="15.75" customHeight="1" x14ac:dyDescent="0.85">
      <c r="A680" s="93"/>
      <c r="B680" s="92"/>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row>
    <row r="681" spans="1:229" ht="15.75" customHeight="1" x14ac:dyDescent="0.85">
      <c r="A681" s="93"/>
      <c r="B681" s="92"/>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c r="GU681" s="91"/>
      <c r="GV681" s="91"/>
      <c r="GW681" s="91"/>
      <c r="GX681" s="91"/>
      <c r="GY681" s="91"/>
      <c r="GZ681" s="91"/>
      <c r="HA681" s="91"/>
      <c r="HB681" s="91"/>
      <c r="HC681" s="91"/>
      <c r="HD681" s="91"/>
      <c r="HE681" s="91"/>
      <c r="HF681" s="91"/>
      <c r="HG681" s="91"/>
      <c r="HH681" s="91"/>
      <c r="HI681" s="91"/>
      <c r="HJ681" s="91"/>
      <c r="HK681" s="91"/>
      <c r="HL681" s="91"/>
      <c r="HM681" s="91"/>
      <c r="HN681" s="91"/>
      <c r="HO681" s="91"/>
      <c r="HP681" s="91"/>
      <c r="HQ681" s="91"/>
      <c r="HR681" s="91"/>
      <c r="HS681" s="91"/>
      <c r="HT681" s="91"/>
      <c r="HU681" s="91"/>
    </row>
    <row r="682" spans="1:229" ht="15.75" customHeight="1" x14ac:dyDescent="0.85">
      <c r="A682" s="93"/>
      <c r="B682" s="92"/>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row>
    <row r="683" spans="1:229" ht="15.75" customHeight="1" x14ac:dyDescent="0.85">
      <c r="A683" s="93"/>
      <c r="B683" s="92"/>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c r="GU683" s="91"/>
      <c r="GV683" s="91"/>
      <c r="GW683" s="91"/>
      <c r="GX683" s="91"/>
      <c r="GY683" s="91"/>
      <c r="GZ683" s="91"/>
      <c r="HA683" s="91"/>
      <c r="HB683" s="91"/>
      <c r="HC683" s="91"/>
      <c r="HD683" s="91"/>
      <c r="HE683" s="91"/>
      <c r="HF683" s="91"/>
      <c r="HG683" s="91"/>
      <c r="HH683" s="91"/>
      <c r="HI683" s="91"/>
      <c r="HJ683" s="91"/>
      <c r="HK683" s="91"/>
      <c r="HL683" s="91"/>
      <c r="HM683" s="91"/>
      <c r="HN683" s="91"/>
      <c r="HO683" s="91"/>
      <c r="HP683" s="91"/>
      <c r="HQ683" s="91"/>
      <c r="HR683" s="91"/>
      <c r="HS683" s="91"/>
      <c r="HT683" s="91"/>
      <c r="HU683" s="91"/>
    </row>
    <row r="684" spans="1:229" ht="15.75" customHeight="1" x14ac:dyDescent="0.85">
      <c r="A684" s="93"/>
      <c r="B684" s="92"/>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row>
    <row r="685" spans="1:229" ht="15.75" customHeight="1" x14ac:dyDescent="0.85">
      <c r="A685" s="93"/>
      <c r="B685" s="92"/>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row>
    <row r="686" spans="1:229" ht="15.75" customHeight="1" x14ac:dyDescent="0.85">
      <c r="A686" s="93"/>
      <c r="B686" s="92"/>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row>
    <row r="687" spans="1:229" ht="15.75" customHeight="1" x14ac:dyDescent="0.85">
      <c r="A687" s="93"/>
      <c r="B687" s="92"/>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row>
    <row r="688" spans="1:229" ht="15.75" customHeight="1" x14ac:dyDescent="0.85">
      <c r="A688" s="93"/>
      <c r="B688" s="92"/>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row>
    <row r="689" spans="1:229" ht="15.75" customHeight="1" x14ac:dyDescent="0.85">
      <c r="A689" s="93"/>
      <c r="B689" s="92"/>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row>
    <row r="690" spans="1:229" ht="15.75" customHeight="1" x14ac:dyDescent="0.85">
      <c r="A690" s="93"/>
      <c r="B690" s="92"/>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row>
    <row r="691" spans="1:229" ht="15.75" customHeight="1" x14ac:dyDescent="0.85">
      <c r="A691" s="93"/>
      <c r="B691" s="92"/>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row>
    <row r="692" spans="1:229" ht="15.75" customHeight="1" x14ac:dyDescent="0.85">
      <c r="A692" s="93"/>
      <c r="B692" s="92"/>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row>
    <row r="693" spans="1:229" ht="15.75" customHeight="1" x14ac:dyDescent="0.85">
      <c r="A693" s="93"/>
      <c r="B693" s="92"/>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c r="GU693" s="91"/>
      <c r="GV693" s="91"/>
      <c r="GW693" s="91"/>
      <c r="GX693" s="91"/>
      <c r="GY693" s="91"/>
      <c r="GZ693" s="91"/>
      <c r="HA693" s="91"/>
      <c r="HB693" s="91"/>
      <c r="HC693" s="91"/>
      <c r="HD693" s="91"/>
      <c r="HE693" s="91"/>
      <c r="HF693" s="91"/>
      <c r="HG693" s="91"/>
      <c r="HH693" s="91"/>
      <c r="HI693" s="91"/>
      <c r="HJ693" s="91"/>
      <c r="HK693" s="91"/>
      <c r="HL693" s="91"/>
      <c r="HM693" s="91"/>
      <c r="HN693" s="91"/>
      <c r="HO693" s="91"/>
      <c r="HP693" s="91"/>
      <c r="HQ693" s="91"/>
      <c r="HR693" s="91"/>
      <c r="HS693" s="91"/>
      <c r="HT693" s="91"/>
      <c r="HU693" s="91"/>
    </row>
    <row r="694" spans="1:229" ht="15.75" customHeight="1" x14ac:dyDescent="0.85">
      <c r="A694" s="93"/>
      <c r="B694" s="92"/>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row>
    <row r="695" spans="1:229" ht="15.75" customHeight="1" x14ac:dyDescent="0.85">
      <c r="A695" s="93"/>
      <c r="B695" s="92"/>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c r="GU695" s="91"/>
      <c r="GV695" s="91"/>
      <c r="GW695" s="91"/>
      <c r="GX695" s="91"/>
      <c r="GY695" s="91"/>
      <c r="GZ695" s="91"/>
      <c r="HA695" s="91"/>
      <c r="HB695" s="91"/>
      <c r="HC695" s="91"/>
      <c r="HD695" s="91"/>
      <c r="HE695" s="91"/>
      <c r="HF695" s="91"/>
      <c r="HG695" s="91"/>
      <c r="HH695" s="91"/>
      <c r="HI695" s="91"/>
      <c r="HJ695" s="91"/>
      <c r="HK695" s="91"/>
      <c r="HL695" s="91"/>
      <c r="HM695" s="91"/>
      <c r="HN695" s="91"/>
      <c r="HO695" s="91"/>
      <c r="HP695" s="91"/>
      <c r="HQ695" s="91"/>
      <c r="HR695" s="91"/>
      <c r="HS695" s="91"/>
      <c r="HT695" s="91"/>
      <c r="HU695" s="91"/>
    </row>
    <row r="696" spans="1:229" ht="15.75" customHeight="1" x14ac:dyDescent="0.85">
      <c r="A696" s="93"/>
      <c r="B696" s="92"/>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row>
    <row r="697" spans="1:229" ht="15.75" customHeight="1" x14ac:dyDescent="0.85">
      <c r="A697" s="93"/>
      <c r="B697" s="92"/>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c r="GU697" s="91"/>
      <c r="GV697" s="91"/>
      <c r="GW697" s="91"/>
      <c r="GX697" s="91"/>
      <c r="GY697" s="91"/>
      <c r="GZ697" s="91"/>
      <c r="HA697" s="91"/>
      <c r="HB697" s="91"/>
      <c r="HC697" s="91"/>
      <c r="HD697" s="91"/>
      <c r="HE697" s="91"/>
      <c r="HF697" s="91"/>
      <c r="HG697" s="91"/>
      <c r="HH697" s="91"/>
      <c r="HI697" s="91"/>
      <c r="HJ697" s="91"/>
      <c r="HK697" s="91"/>
      <c r="HL697" s="91"/>
      <c r="HM697" s="91"/>
      <c r="HN697" s="91"/>
      <c r="HO697" s="91"/>
      <c r="HP697" s="91"/>
      <c r="HQ697" s="91"/>
      <c r="HR697" s="91"/>
      <c r="HS697" s="91"/>
      <c r="HT697" s="91"/>
      <c r="HU697" s="91"/>
    </row>
    <row r="698" spans="1:229" ht="15.75" customHeight="1" x14ac:dyDescent="0.85">
      <c r="A698" s="93"/>
      <c r="B698" s="92"/>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row>
    <row r="699" spans="1:229" ht="15.75" customHeight="1" x14ac:dyDescent="0.85">
      <c r="A699" s="93"/>
      <c r="B699" s="92"/>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c r="GU699" s="91"/>
      <c r="GV699" s="91"/>
      <c r="GW699" s="91"/>
      <c r="GX699" s="91"/>
      <c r="GY699" s="91"/>
      <c r="GZ699" s="91"/>
      <c r="HA699" s="91"/>
      <c r="HB699" s="91"/>
      <c r="HC699" s="91"/>
      <c r="HD699" s="91"/>
      <c r="HE699" s="91"/>
      <c r="HF699" s="91"/>
      <c r="HG699" s="91"/>
      <c r="HH699" s="91"/>
      <c r="HI699" s="91"/>
      <c r="HJ699" s="91"/>
      <c r="HK699" s="91"/>
      <c r="HL699" s="91"/>
      <c r="HM699" s="91"/>
      <c r="HN699" s="91"/>
      <c r="HO699" s="91"/>
      <c r="HP699" s="91"/>
      <c r="HQ699" s="91"/>
      <c r="HR699" s="91"/>
      <c r="HS699" s="91"/>
      <c r="HT699" s="91"/>
      <c r="HU699" s="91"/>
    </row>
    <row r="700" spans="1:229" ht="15.75" customHeight="1" x14ac:dyDescent="0.85">
      <c r="A700" s="93"/>
      <c r="B700" s="92"/>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row>
    <row r="701" spans="1:229" ht="15.75" customHeight="1" x14ac:dyDescent="0.85">
      <c r="A701" s="93"/>
      <c r="B701" s="92"/>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c r="GU701" s="91"/>
      <c r="GV701" s="91"/>
      <c r="GW701" s="91"/>
      <c r="GX701" s="91"/>
      <c r="GY701" s="91"/>
      <c r="GZ701" s="91"/>
      <c r="HA701" s="91"/>
      <c r="HB701" s="91"/>
      <c r="HC701" s="91"/>
      <c r="HD701" s="91"/>
      <c r="HE701" s="91"/>
      <c r="HF701" s="91"/>
      <c r="HG701" s="91"/>
      <c r="HH701" s="91"/>
      <c r="HI701" s="91"/>
      <c r="HJ701" s="91"/>
      <c r="HK701" s="91"/>
      <c r="HL701" s="91"/>
      <c r="HM701" s="91"/>
      <c r="HN701" s="91"/>
      <c r="HO701" s="91"/>
      <c r="HP701" s="91"/>
      <c r="HQ701" s="91"/>
      <c r="HR701" s="91"/>
      <c r="HS701" s="91"/>
      <c r="HT701" s="91"/>
      <c r="HU701" s="91"/>
    </row>
    <row r="702" spans="1:229" ht="15.75" customHeight="1" x14ac:dyDescent="0.85">
      <c r="A702" s="93"/>
      <c r="B702" s="92"/>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row>
    <row r="703" spans="1:229" ht="15.75" customHeight="1" x14ac:dyDescent="0.85">
      <c r="A703" s="93"/>
      <c r="B703" s="92"/>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c r="GU703" s="91"/>
      <c r="GV703" s="91"/>
      <c r="GW703" s="91"/>
      <c r="GX703" s="91"/>
      <c r="GY703" s="91"/>
      <c r="GZ703" s="91"/>
      <c r="HA703" s="91"/>
      <c r="HB703" s="91"/>
      <c r="HC703" s="91"/>
      <c r="HD703" s="91"/>
      <c r="HE703" s="91"/>
      <c r="HF703" s="91"/>
      <c r="HG703" s="91"/>
      <c r="HH703" s="91"/>
      <c r="HI703" s="91"/>
      <c r="HJ703" s="91"/>
      <c r="HK703" s="91"/>
      <c r="HL703" s="91"/>
      <c r="HM703" s="91"/>
      <c r="HN703" s="91"/>
      <c r="HO703" s="91"/>
      <c r="HP703" s="91"/>
      <c r="HQ703" s="91"/>
      <c r="HR703" s="91"/>
      <c r="HS703" s="91"/>
      <c r="HT703" s="91"/>
      <c r="HU703" s="91"/>
    </row>
    <row r="704" spans="1:229" ht="15.75" customHeight="1" x14ac:dyDescent="0.85">
      <c r="A704" s="93"/>
      <c r="B704" s="92"/>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row>
    <row r="705" spans="1:229" ht="15.75" customHeight="1" x14ac:dyDescent="0.85">
      <c r="A705" s="93"/>
      <c r="B705" s="92"/>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c r="GU705" s="91"/>
      <c r="GV705" s="91"/>
      <c r="GW705" s="91"/>
      <c r="GX705" s="91"/>
      <c r="GY705" s="91"/>
      <c r="GZ705" s="91"/>
      <c r="HA705" s="91"/>
      <c r="HB705" s="91"/>
      <c r="HC705" s="91"/>
      <c r="HD705" s="91"/>
      <c r="HE705" s="91"/>
      <c r="HF705" s="91"/>
      <c r="HG705" s="91"/>
      <c r="HH705" s="91"/>
      <c r="HI705" s="91"/>
      <c r="HJ705" s="91"/>
      <c r="HK705" s="91"/>
      <c r="HL705" s="91"/>
      <c r="HM705" s="91"/>
      <c r="HN705" s="91"/>
      <c r="HO705" s="91"/>
      <c r="HP705" s="91"/>
      <c r="HQ705" s="91"/>
      <c r="HR705" s="91"/>
      <c r="HS705" s="91"/>
      <c r="HT705" s="91"/>
      <c r="HU705" s="91"/>
    </row>
    <row r="706" spans="1:229" ht="15.75" customHeight="1" x14ac:dyDescent="0.85">
      <c r="A706" s="93"/>
      <c r="B706" s="92"/>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row>
    <row r="707" spans="1:229" ht="15.75" customHeight="1" x14ac:dyDescent="0.85">
      <c r="A707" s="93"/>
      <c r="B707" s="92"/>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c r="GU707" s="91"/>
      <c r="GV707" s="91"/>
      <c r="GW707" s="91"/>
      <c r="GX707" s="91"/>
      <c r="GY707" s="91"/>
      <c r="GZ707" s="91"/>
      <c r="HA707" s="91"/>
      <c r="HB707" s="91"/>
      <c r="HC707" s="91"/>
      <c r="HD707" s="91"/>
      <c r="HE707" s="91"/>
      <c r="HF707" s="91"/>
      <c r="HG707" s="91"/>
      <c r="HH707" s="91"/>
      <c r="HI707" s="91"/>
      <c r="HJ707" s="91"/>
      <c r="HK707" s="91"/>
      <c r="HL707" s="91"/>
      <c r="HM707" s="91"/>
      <c r="HN707" s="91"/>
      <c r="HO707" s="91"/>
      <c r="HP707" s="91"/>
      <c r="HQ707" s="91"/>
      <c r="HR707" s="91"/>
      <c r="HS707" s="91"/>
      <c r="HT707" s="91"/>
      <c r="HU707" s="91"/>
    </row>
    <row r="708" spans="1:229" ht="15.75" customHeight="1" x14ac:dyDescent="0.85">
      <c r="A708" s="93"/>
      <c r="B708" s="92"/>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row>
    <row r="709" spans="1:229" ht="15.75" customHeight="1" x14ac:dyDescent="0.85">
      <c r="A709" s="93"/>
      <c r="B709" s="92"/>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c r="GU709" s="91"/>
      <c r="GV709" s="91"/>
      <c r="GW709" s="91"/>
      <c r="GX709" s="91"/>
      <c r="GY709" s="91"/>
      <c r="GZ709" s="91"/>
      <c r="HA709" s="91"/>
      <c r="HB709" s="91"/>
      <c r="HC709" s="91"/>
      <c r="HD709" s="91"/>
      <c r="HE709" s="91"/>
      <c r="HF709" s="91"/>
      <c r="HG709" s="91"/>
      <c r="HH709" s="91"/>
      <c r="HI709" s="91"/>
      <c r="HJ709" s="91"/>
      <c r="HK709" s="91"/>
      <c r="HL709" s="91"/>
      <c r="HM709" s="91"/>
      <c r="HN709" s="91"/>
      <c r="HO709" s="91"/>
      <c r="HP709" s="91"/>
      <c r="HQ709" s="91"/>
      <c r="HR709" s="91"/>
      <c r="HS709" s="91"/>
      <c r="HT709" s="91"/>
      <c r="HU709" s="91"/>
    </row>
    <row r="710" spans="1:229" ht="15.75" customHeight="1" x14ac:dyDescent="0.85">
      <c r="A710" s="93"/>
      <c r="B710" s="92"/>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row>
    <row r="711" spans="1:229" ht="15.75" customHeight="1" x14ac:dyDescent="0.85">
      <c r="A711" s="93"/>
      <c r="B711" s="92"/>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c r="GU711" s="91"/>
      <c r="GV711" s="91"/>
      <c r="GW711" s="91"/>
      <c r="GX711" s="91"/>
      <c r="GY711" s="91"/>
      <c r="GZ711" s="91"/>
      <c r="HA711" s="91"/>
      <c r="HB711" s="91"/>
      <c r="HC711" s="91"/>
      <c r="HD711" s="91"/>
      <c r="HE711" s="91"/>
      <c r="HF711" s="91"/>
      <c r="HG711" s="91"/>
      <c r="HH711" s="91"/>
      <c r="HI711" s="91"/>
      <c r="HJ711" s="91"/>
      <c r="HK711" s="91"/>
      <c r="HL711" s="91"/>
      <c r="HM711" s="91"/>
      <c r="HN711" s="91"/>
      <c r="HO711" s="91"/>
      <c r="HP711" s="91"/>
      <c r="HQ711" s="91"/>
      <c r="HR711" s="91"/>
      <c r="HS711" s="91"/>
      <c r="HT711" s="91"/>
      <c r="HU711" s="91"/>
    </row>
    <row r="712" spans="1:229" ht="15.75" customHeight="1" x14ac:dyDescent="0.85">
      <c r="A712" s="93"/>
      <c r="B712" s="92"/>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row>
    <row r="713" spans="1:229" ht="15.75" customHeight="1" x14ac:dyDescent="0.85">
      <c r="A713" s="93"/>
      <c r="B713" s="92"/>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c r="GU713" s="91"/>
      <c r="GV713" s="91"/>
      <c r="GW713" s="91"/>
      <c r="GX713" s="91"/>
      <c r="GY713" s="91"/>
      <c r="GZ713" s="91"/>
      <c r="HA713" s="91"/>
      <c r="HB713" s="91"/>
      <c r="HC713" s="91"/>
      <c r="HD713" s="91"/>
      <c r="HE713" s="91"/>
      <c r="HF713" s="91"/>
      <c r="HG713" s="91"/>
      <c r="HH713" s="91"/>
      <c r="HI713" s="91"/>
      <c r="HJ713" s="91"/>
      <c r="HK713" s="91"/>
      <c r="HL713" s="91"/>
      <c r="HM713" s="91"/>
      <c r="HN713" s="91"/>
      <c r="HO713" s="91"/>
      <c r="HP713" s="91"/>
      <c r="HQ713" s="91"/>
      <c r="HR713" s="91"/>
      <c r="HS713" s="91"/>
      <c r="HT713" s="91"/>
      <c r="HU713" s="91"/>
    </row>
    <row r="714" spans="1:229" ht="15.75" customHeight="1" x14ac:dyDescent="0.85">
      <c r="A714" s="93"/>
      <c r="B714" s="92"/>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row>
    <row r="715" spans="1:229" ht="15.75" customHeight="1" x14ac:dyDescent="0.85">
      <c r="A715" s="93"/>
      <c r="B715" s="92"/>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c r="GU715" s="91"/>
      <c r="GV715" s="91"/>
      <c r="GW715" s="91"/>
      <c r="GX715" s="91"/>
      <c r="GY715" s="91"/>
      <c r="GZ715" s="91"/>
      <c r="HA715" s="91"/>
      <c r="HB715" s="91"/>
      <c r="HC715" s="91"/>
      <c r="HD715" s="91"/>
      <c r="HE715" s="91"/>
      <c r="HF715" s="91"/>
      <c r="HG715" s="91"/>
      <c r="HH715" s="91"/>
      <c r="HI715" s="91"/>
      <c r="HJ715" s="91"/>
      <c r="HK715" s="91"/>
      <c r="HL715" s="91"/>
      <c r="HM715" s="91"/>
      <c r="HN715" s="91"/>
      <c r="HO715" s="91"/>
      <c r="HP715" s="91"/>
      <c r="HQ715" s="91"/>
      <c r="HR715" s="91"/>
      <c r="HS715" s="91"/>
      <c r="HT715" s="91"/>
      <c r="HU715" s="91"/>
    </row>
    <row r="716" spans="1:229" ht="15.75" customHeight="1" x14ac:dyDescent="0.85">
      <c r="A716" s="93"/>
      <c r="B716" s="92"/>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row>
    <row r="717" spans="1:229" ht="15.75" customHeight="1" x14ac:dyDescent="0.85">
      <c r="A717" s="93"/>
      <c r="B717" s="92"/>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c r="GU717" s="91"/>
      <c r="GV717" s="91"/>
      <c r="GW717" s="91"/>
      <c r="GX717" s="91"/>
      <c r="GY717" s="91"/>
      <c r="GZ717" s="91"/>
      <c r="HA717" s="91"/>
      <c r="HB717" s="91"/>
      <c r="HC717" s="91"/>
      <c r="HD717" s="91"/>
      <c r="HE717" s="91"/>
      <c r="HF717" s="91"/>
      <c r="HG717" s="91"/>
      <c r="HH717" s="91"/>
      <c r="HI717" s="91"/>
      <c r="HJ717" s="91"/>
      <c r="HK717" s="91"/>
      <c r="HL717" s="91"/>
      <c r="HM717" s="91"/>
      <c r="HN717" s="91"/>
      <c r="HO717" s="91"/>
      <c r="HP717" s="91"/>
      <c r="HQ717" s="91"/>
      <c r="HR717" s="91"/>
      <c r="HS717" s="91"/>
      <c r="HT717" s="91"/>
      <c r="HU717" s="91"/>
    </row>
    <row r="718" spans="1:229" ht="15.75" customHeight="1" x14ac:dyDescent="0.85">
      <c r="A718" s="93"/>
      <c r="B718" s="92"/>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row>
    <row r="719" spans="1:229" ht="15.75" customHeight="1" x14ac:dyDescent="0.85">
      <c r="A719" s="93"/>
      <c r="B719" s="92"/>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c r="GU719" s="91"/>
      <c r="GV719" s="91"/>
      <c r="GW719" s="91"/>
      <c r="GX719" s="91"/>
      <c r="GY719" s="91"/>
      <c r="GZ719" s="91"/>
      <c r="HA719" s="91"/>
      <c r="HB719" s="91"/>
      <c r="HC719" s="91"/>
      <c r="HD719" s="91"/>
      <c r="HE719" s="91"/>
      <c r="HF719" s="91"/>
      <c r="HG719" s="91"/>
      <c r="HH719" s="91"/>
      <c r="HI719" s="91"/>
      <c r="HJ719" s="91"/>
      <c r="HK719" s="91"/>
      <c r="HL719" s="91"/>
      <c r="HM719" s="91"/>
      <c r="HN719" s="91"/>
      <c r="HO719" s="91"/>
      <c r="HP719" s="91"/>
      <c r="HQ719" s="91"/>
      <c r="HR719" s="91"/>
      <c r="HS719" s="91"/>
      <c r="HT719" s="91"/>
      <c r="HU719" s="91"/>
    </row>
    <row r="720" spans="1:229" ht="15.75" customHeight="1" x14ac:dyDescent="0.85">
      <c r="A720" s="93"/>
      <c r="B720" s="92"/>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row>
    <row r="721" spans="1:229" ht="15.75" customHeight="1" x14ac:dyDescent="0.85">
      <c r="A721" s="93"/>
      <c r="B721" s="92"/>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c r="GU721" s="91"/>
      <c r="GV721" s="91"/>
      <c r="GW721" s="91"/>
      <c r="GX721" s="91"/>
      <c r="GY721" s="91"/>
      <c r="GZ721" s="91"/>
      <c r="HA721" s="91"/>
      <c r="HB721" s="91"/>
      <c r="HC721" s="91"/>
      <c r="HD721" s="91"/>
      <c r="HE721" s="91"/>
      <c r="HF721" s="91"/>
      <c r="HG721" s="91"/>
      <c r="HH721" s="91"/>
      <c r="HI721" s="91"/>
      <c r="HJ721" s="91"/>
      <c r="HK721" s="91"/>
      <c r="HL721" s="91"/>
      <c r="HM721" s="91"/>
      <c r="HN721" s="91"/>
      <c r="HO721" s="91"/>
      <c r="HP721" s="91"/>
      <c r="HQ721" s="91"/>
      <c r="HR721" s="91"/>
      <c r="HS721" s="91"/>
      <c r="HT721" s="91"/>
      <c r="HU721" s="91"/>
    </row>
    <row r="722" spans="1:229" ht="15.75" customHeight="1" x14ac:dyDescent="0.85">
      <c r="A722" s="93"/>
      <c r="B722" s="92"/>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row>
    <row r="723" spans="1:229" ht="15.75" customHeight="1" x14ac:dyDescent="0.85">
      <c r="A723" s="93"/>
      <c r="B723" s="92"/>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c r="GU723" s="91"/>
      <c r="GV723" s="91"/>
      <c r="GW723" s="91"/>
      <c r="GX723" s="91"/>
      <c r="GY723" s="91"/>
      <c r="GZ723" s="91"/>
      <c r="HA723" s="91"/>
      <c r="HB723" s="91"/>
      <c r="HC723" s="91"/>
      <c r="HD723" s="91"/>
      <c r="HE723" s="91"/>
      <c r="HF723" s="91"/>
      <c r="HG723" s="91"/>
      <c r="HH723" s="91"/>
      <c r="HI723" s="91"/>
      <c r="HJ723" s="91"/>
      <c r="HK723" s="91"/>
      <c r="HL723" s="91"/>
      <c r="HM723" s="91"/>
      <c r="HN723" s="91"/>
      <c r="HO723" s="91"/>
      <c r="HP723" s="91"/>
      <c r="HQ723" s="91"/>
      <c r="HR723" s="91"/>
      <c r="HS723" s="91"/>
      <c r="HT723" s="91"/>
      <c r="HU723" s="91"/>
    </row>
    <row r="724" spans="1:229" ht="15.75" customHeight="1" x14ac:dyDescent="0.85">
      <c r="A724" s="93"/>
      <c r="B724" s="92"/>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row>
    <row r="725" spans="1:229" ht="15.75" customHeight="1" x14ac:dyDescent="0.85">
      <c r="A725" s="93"/>
      <c r="B725" s="92"/>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c r="GU725" s="91"/>
      <c r="GV725" s="91"/>
      <c r="GW725" s="91"/>
      <c r="GX725" s="91"/>
      <c r="GY725" s="91"/>
      <c r="GZ725" s="91"/>
      <c r="HA725" s="91"/>
      <c r="HB725" s="91"/>
      <c r="HC725" s="91"/>
      <c r="HD725" s="91"/>
      <c r="HE725" s="91"/>
      <c r="HF725" s="91"/>
      <c r="HG725" s="91"/>
      <c r="HH725" s="91"/>
      <c r="HI725" s="91"/>
      <c r="HJ725" s="91"/>
      <c r="HK725" s="91"/>
      <c r="HL725" s="91"/>
      <c r="HM725" s="91"/>
      <c r="HN725" s="91"/>
      <c r="HO725" s="91"/>
      <c r="HP725" s="91"/>
      <c r="HQ725" s="91"/>
      <c r="HR725" s="91"/>
      <c r="HS725" s="91"/>
      <c r="HT725" s="91"/>
      <c r="HU725" s="91"/>
    </row>
    <row r="726" spans="1:229" ht="15.75" customHeight="1" x14ac:dyDescent="0.85">
      <c r="A726" s="93"/>
      <c r="B726" s="92"/>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row>
    <row r="727" spans="1:229" ht="15.75" customHeight="1" x14ac:dyDescent="0.85">
      <c r="A727" s="93"/>
      <c r="B727" s="92"/>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c r="GU727" s="91"/>
      <c r="GV727" s="91"/>
      <c r="GW727" s="91"/>
      <c r="GX727" s="91"/>
      <c r="GY727" s="91"/>
      <c r="GZ727" s="91"/>
      <c r="HA727" s="91"/>
      <c r="HB727" s="91"/>
      <c r="HC727" s="91"/>
      <c r="HD727" s="91"/>
      <c r="HE727" s="91"/>
      <c r="HF727" s="91"/>
      <c r="HG727" s="91"/>
      <c r="HH727" s="91"/>
      <c r="HI727" s="91"/>
      <c r="HJ727" s="91"/>
      <c r="HK727" s="91"/>
      <c r="HL727" s="91"/>
      <c r="HM727" s="91"/>
      <c r="HN727" s="91"/>
      <c r="HO727" s="91"/>
      <c r="HP727" s="91"/>
      <c r="HQ727" s="91"/>
      <c r="HR727" s="91"/>
      <c r="HS727" s="91"/>
      <c r="HT727" s="91"/>
      <c r="HU727" s="91"/>
    </row>
    <row r="728" spans="1:229" ht="15.75" customHeight="1" x14ac:dyDescent="0.85">
      <c r="A728" s="93"/>
      <c r="B728" s="92"/>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row>
    <row r="729" spans="1:229" ht="15.75" customHeight="1" x14ac:dyDescent="0.85">
      <c r="A729" s="93"/>
      <c r="B729" s="92"/>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c r="GU729" s="91"/>
      <c r="GV729" s="91"/>
      <c r="GW729" s="91"/>
      <c r="GX729" s="91"/>
      <c r="GY729" s="91"/>
      <c r="GZ729" s="91"/>
      <c r="HA729" s="91"/>
      <c r="HB729" s="91"/>
      <c r="HC729" s="91"/>
      <c r="HD729" s="91"/>
      <c r="HE729" s="91"/>
      <c r="HF729" s="91"/>
      <c r="HG729" s="91"/>
      <c r="HH729" s="91"/>
      <c r="HI729" s="91"/>
      <c r="HJ729" s="91"/>
      <c r="HK729" s="91"/>
      <c r="HL729" s="91"/>
      <c r="HM729" s="91"/>
      <c r="HN729" s="91"/>
      <c r="HO729" s="91"/>
      <c r="HP729" s="91"/>
      <c r="HQ729" s="91"/>
      <c r="HR729" s="91"/>
      <c r="HS729" s="91"/>
      <c r="HT729" s="91"/>
      <c r="HU729" s="91"/>
    </row>
    <row r="730" spans="1:229" ht="15.75" customHeight="1" x14ac:dyDescent="0.85">
      <c r="A730" s="93"/>
      <c r="B730" s="92"/>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row>
    <row r="731" spans="1:229" ht="15.75" customHeight="1" x14ac:dyDescent="0.85">
      <c r="A731" s="93"/>
      <c r="B731" s="92"/>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c r="GU731" s="91"/>
      <c r="GV731" s="91"/>
      <c r="GW731" s="91"/>
      <c r="GX731" s="91"/>
      <c r="GY731" s="91"/>
      <c r="GZ731" s="91"/>
      <c r="HA731" s="91"/>
      <c r="HB731" s="91"/>
      <c r="HC731" s="91"/>
      <c r="HD731" s="91"/>
      <c r="HE731" s="91"/>
      <c r="HF731" s="91"/>
      <c r="HG731" s="91"/>
      <c r="HH731" s="91"/>
      <c r="HI731" s="91"/>
      <c r="HJ731" s="91"/>
      <c r="HK731" s="91"/>
      <c r="HL731" s="91"/>
      <c r="HM731" s="91"/>
      <c r="HN731" s="91"/>
      <c r="HO731" s="91"/>
      <c r="HP731" s="91"/>
      <c r="HQ731" s="91"/>
      <c r="HR731" s="91"/>
      <c r="HS731" s="91"/>
      <c r="HT731" s="91"/>
      <c r="HU731" s="91"/>
    </row>
    <row r="732" spans="1:229" ht="15.75" customHeight="1" x14ac:dyDescent="0.85">
      <c r="A732" s="93"/>
      <c r="B732" s="92"/>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row>
    <row r="733" spans="1:229" ht="15.75" customHeight="1" x14ac:dyDescent="0.85">
      <c r="A733" s="93"/>
      <c r="B733" s="92"/>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c r="GU733" s="91"/>
      <c r="GV733" s="91"/>
      <c r="GW733" s="91"/>
      <c r="GX733" s="91"/>
      <c r="GY733" s="91"/>
      <c r="GZ733" s="91"/>
      <c r="HA733" s="91"/>
      <c r="HB733" s="91"/>
      <c r="HC733" s="91"/>
      <c r="HD733" s="91"/>
      <c r="HE733" s="91"/>
      <c r="HF733" s="91"/>
      <c r="HG733" s="91"/>
      <c r="HH733" s="91"/>
      <c r="HI733" s="91"/>
      <c r="HJ733" s="91"/>
      <c r="HK733" s="91"/>
      <c r="HL733" s="91"/>
      <c r="HM733" s="91"/>
      <c r="HN733" s="91"/>
      <c r="HO733" s="91"/>
      <c r="HP733" s="91"/>
      <c r="HQ733" s="91"/>
      <c r="HR733" s="91"/>
      <c r="HS733" s="91"/>
      <c r="HT733" s="91"/>
      <c r="HU733" s="91"/>
    </row>
    <row r="734" spans="1:229" ht="15.75" customHeight="1" x14ac:dyDescent="0.85">
      <c r="A734" s="93"/>
      <c r="B734" s="92"/>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row>
    <row r="735" spans="1:229" ht="15.75" customHeight="1" x14ac:dyDescent="0.85">
      <c r="A735" s="93"/>
      <c r="B735" s="92"/>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c r="GU735" s="91"/>
      <c r="GV735" s="91"/>
      <c r="GW735" s="91"/>
      <c r="GX735" s="91"/>
      <c r="GY735" s="91"/>
      <c r="GZ735" s="91"/>
      <c r="HA735" s="91"/>
      <c r="HB735" s="91"/>
      <c r="HC735" s="91"/>
      <c r="HD735" s="91"/>
      <c r="HE735" s="91"/>
      <c r="HF735" s="91"/>
      <c r="HG735" s="91"/>
      <c r="HH735" s="91"/>
      <c r="HI735" s="91"/>
      <c r="HJ735" s="91"/>
      <c r="HK735" s="91"/>
      <c r="HL735" s="91"/>
      <c r="HM735" s="91"/>
      <c r="HN735" s="91"/>
      <c r="HO735" s="91"/>
      <c r="HP735" s="91"/>
      <c r="HQ735" s="91"/>
      <c r="HR735" s="91"/>
      <c r="HS735" s="91"/>
      <c r="HT735" s="91"/>
      <c r="HU735" s="91"/>
    </row>
    <row r="736" spans="1:229" ht="15.75" customHeight="1" x14ac:dyDescent="0.85">
      <c r="A736" s="93"/>
      <c r="B736" s="92"/>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row>
    <row r="737" spans="1:229" ht="15.75" customHeight="1" x14ac:dyDescent="0.85">
      <c r="A737" s="93"/>
      <c r="B737" s="92"/>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c r="GU737" s="91"/>
      <c r="GV737" s="91"/>
      <c r="GW737" s="91"/>
      <c r="GX737" s="91"/>
      <c r="GY737" s="91"/>
      <c r="GZ737" s="91"/>
      <c r="HA737" s="91"/>
      <c r="HB737" s="91"/>
      <c r="HC737" s="91"/>
      <c r="HD737" s="91"/>
      <c r="HE737" s="91"/>
      <c r="HF737" s="91"/>
      <c r="HG737" s="91"/>
      <c r="HH737" s="91"/>
      <c r="HI737" s="91"/>
      <c r="HJ737" s="91"/>
      <c r="HK737" s="91"/>
      <c r="HL737" s="91"/>
      <c r="HM737" s="91"/>
      <c r="HN737" s="91"/>
      <c r="HO737" s="91"/>
      <c r="HP737" s="91"/>
      <c r="HQ737" s="91"/>
      <c r="HR737" s="91"/>
      <c r="HS737" s="91"/>
      <c r="HT737" s="91"/>
      <c r="HU737" s="91"/>
    </row>
    <row r="738" spans="1:229" ht="15.75" customHeight="1" x14ac:dyDescent="0.85">
      <c r="A738" s="93"/>
      <c r="B738" s="92"/>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row>
    <row r="739" spans="1:229" ht="15.75" customHeight="1" x14ac:dyDescent="0.85">
      <c r="A739" s="93"/>
      <c r="B739" s="92"/>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c r="GU739" s="91"/>
      <c r="GV739" s="91"/>
      <c r="GW739" s="91"/>
      <c r="GX739" s="91"/>
      <c r="GY739" s="91"/>
      <c r="GZ739" s="91"/>
      <c r="HA739" s="91"/>
      <c r="HB739" s="91"/>
      <c r="HC739" s="91"/>
      <c r="HD739" s="91"/>
      <c r="HE739" s="91"/>
      <c r="HF739" s="91"/>
      <c r="HG739" s="91"/>
      <c r="HH739" s="91"/>
      <c r="HI739" s="91"/>
      <c r="HJ739" s="91"/>
      <c r="HK739" s="91"/>
      <c r="HL739" s="91"/>
      <c r="HM739" s="91"/>
      <c r="HN739" s="91"/>
      <c r="HO739" s="91"/>
      <c r="HP739" s="91"/>
      <c r="HQ739" s="91"/>
      <c r="HR739" s="91"/>
      <c r="HS739" s="91"/>
      <c r="HT739" s="91"/>
      <c r="HU739" s="91"/>
    </row>
    <row r="740" spans="1:229" ht="15.75" customHeight="1" x14ac:dyDescent="0.85">
      <c r="A740" s="93"/>
      <c r="B740" s="92"/>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row>
    <row r="741" spans="1:229" ht="15.75" customHeight="1" x14ac:dyDescent="0.85">
      <c r="A741" s="93"/>
      <c r="B741" s="92"/>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c r="GU741" s="91"/>
      <c r="GV741" s="91"/>
      <c r="GW741" s="91"/>
      <c r="GX741" s="91"/>
      <c r="GY741" s="91"/>
      <c r="GZ741" s="91"/>
      <c r="HA741" s="91"/>
      <c r="HB741" s="91"/>
      <c r="HC741" s="91"/>
      <c r="HD741" s="91"/>
      <c r="HE741" s="91"/>
      <c r="HF741" s="91"/>
      <c r="HG741" s="91"/>
      <c r="HH741" s="91"/>
      <c r="HI741" s="91"/>
      <c r="HJ741" s="91"/>
      <c r="HK741" s="91"/>
      <c r="HL741" s="91"/>
      <c r="HM741" s="91"/>
      <c r="HN741" s="91"/>
      <c r="HO741" s="91"/>
      <c r="HP741" s="91"/>
      <c r="HQ741" s="91"/>
      <c r="HR741" s="91"/>
      <c r="HS741" s="91"/>
      <c r="HT741" s="91"/>
      <c r="HU741" s="91"/>
    </row>
    <row r="742" spans="1:229" ht="15.75" customHeight="1" x14ac:dyDescent="0.85">
      <c r="A742" s="93"/>
      <c r="B742" s="92"/>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row>
    <row r="743" spans="1:229" ht="15.75" customHeight="1" x14ac:dyDescent="0.85">
      <c r="A743" s="93"/>
      <c r="B743" s="92"/>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c r="GU743" s="91"/>
      <c r="GV743" s="91"/>
      <c r="GW743" s="91"/>
      <c r="GX743" s="91"/>
      <c r="GY743" s="91"/>
      <c r="GZ743" s="91"/>
      <c r="HA743" s="91"/>
      <c r="HB743" s="91"/>
      <c r="HC743" s="91"/>
      <c r="HD743" s="91"/>
      <c r="HE743" s="91"/>
      <c r="HF743" s="91"/>
      <c r="HG743" s="91"/>
      <c r="HH743" s="91"/>
      <c r="HI743" s="91"/>
      <c r="HJ743" s="91"/>
      <c r="HK743" s="91"/>
      <c r="HL743" s="91"/>
      <c r="HM743" s="91"/>
      <c r="HN743" s="91"/>
      <c r="HO743" s="91"/>
      <c r="HP743" s="91"/>
      <c r="HQ743" s="91"/>
      <c r="HR743" s="91"/>
      <c r="HS743" s="91"/>
      <c r="HT743" s="91"/>
      <c r="HU743" s="91"/>
    </row>
    <row r="744" spans="1:229" ht="15.75" customHeight="1" x14ac:dyDescent="0.85">
      <c r="A744" s="93"/>
      <c r="B744" s="92"/>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row>
    <row r="745" spans="1:229" ht="15.75" customHeight="1" x14ac:dyDescent="0.85">
      <c r="A745" s="93"/>
      <c r="B745" s="92"/>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c r="GU745" s="91"/>
      <c r="GV745" s="91"/>
      <c r="GW745" s="91"/>
      <c r="GX745" s="91"/>
      <c r="GY745" s="91"/>
      <c r="GZ745" s="91"/>
      <c r="HA745" s="91"/>
      <c r="HB745" s="91"/>
      <c r="HC745" s="91"/>
      <c r="HD745" s="91"/>
      <c r="HE745" s="91"/>
      <c r="HF745" s="91"/>
      <c r="HG745" s="91"/>
      <c r="HH745" s="91"/>
      <c r="HI745" s="91"/>
      <c r="HJ745" s="91"/>
      <c r="HK745" s="91"/>
      <c r="HL745" s="91"/>
      <c r="HM745" s="91"/>
      <c r="HN745" s="91"/>
      <c r="HO745" s="91"/>
      <c r="HP745" s="91"/>
      <c r="HQ745" s="91"/>
      <c r="HR745" s="91"/>
      <c r="HS745" s="91"/>
      <c r="HT745" s="91"/>
      <c r="HU745" s="91"/>
    </row>
    <row r="746" spans="1:229" ht="15.75" customHeight="1" x14ac:dyDescent="0.85">
      <c r="A746" s="93"/>
      <c r="B746" s="92"/>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row>
    <row r="747" spans="1:229" ht="15.75" customHeight="1" x14ac:dyDescent="0.85">
      <c r="A747" s="93"/>
      <c r="B747" s="92"/>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c r="GU747" s="91"/>
      <c r="GV747" s="91"/>
      <c r="GW747" s="91"/>
      <c r="GX747" s="91"/>
      <c r="GY747" s="91"/>
      <c r="GZ747" s="91"/>
      <c r="HA747" s="91"/>
      <c r="HB747" s="91"/>
      <c r="HC747" s="91"/>
      <c r="HD747" s="91"/>
      <c r="HE747" s="91"/>
      <c r="HF747" s="91"/>
      <c r="HG747" s="91"/>
      <c r="HH747" s="91"/>
      <c r="HI747" s="91"/>
      <c r="HJ747" s="91"/>
      <c r="HK747" s="91"/>
      <c r="HL747" s="91"/>
      <c r="HM747" s="91"/>
      <c r="HN747" s="91"/>
      <c r="HO747" s="91"/>
      <c r="HP747" s="91"/>
      <c r="HQ747" s="91"/>
      <c r="HR747" s="91"/>
      <c r="HS747" s="91"/>
      <c r="HT747" s="91"/>
      <c r="HU747" s="91"/>
    </row>
    <row r="748" spans="1:229" ht="15.75" customHeight="1" x14ac:dyDescent="0.85">
      <c r="A748" s="93"/>
      <c r="B748" s="92"/>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row>
    <row r="749" spans="1:229" ht="15.75" customHeight="1" x14ac:dyDescent="0.85">
      <c r="A749" s="93"/>
      <c r="B749" s="92"/>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c r="GU749" s="91"/>
      <c r="GV749" s="91"/>
      <c r="GW749" s="91"/>
      <c r="GX749" s="91"/>
      <c r="GY749" s="91"/>
      <c r="GZ749" s="91"/>
      <c r="HA749" s="91"/>
      <c r="HB749" s="91"/>
      <c r="HC749" s="91"/>
      <c r="HD749" s="91"/>
      <c r="HE749" s="91"/>
      <c r="HF749" s="91"/>
      <c r="HG749" s="91"/>
      <c r="HH749" s="91"/>
      <c r="HI749" s="91"/>
      <c r="HJ749" s="91"/>
      <c r="HK749" s="91"/>
      <c r="HL749" s="91"/>
      <c r="HM749" s="91"/>
      <c r="HN749" s="91"/>
      <c r="HO749" s="91"/>
      <c r="HP749" s="91"/>
      <c r="HQ749" s="91"/>
      <c r="HR749" s="91"/>
      <c r="HS749" s="91"/>
      <c r="HT749" s="91"/>
      <c r="HU749" s="91"/>
    </row>
    <row r="750" spans="1:229" ht="15.75" customHeight="1" x14ac:dyDescent="0.85">
      <c r="A750" s="93"/>
      <c r="B750" s="92"/>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row>
    <row r="751" spans="1:229" ht="15.75" customHeight="1" x14ac:dyDescent="0.85">
      <c r="A751" s="93"/>
      <c r="B751" s="92"/>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c r="GU751" s="91"/>
      <c r="GV751" s="91"/>
      <c r="GW751" s="91"/>
      <c r="GX751" s="91"/>
      <c r="GY751" s="91"/>
      <c r="GZ751" s="91"/>
      <c r="HA751" s="91"/>
      <c r="HB751" s="91"/>
      <c r="HC751" s="91"/>
      <c r="HD751" s="91"/>
      <c r="HE751" s="91"/>
      <c r="HF751" s="91"/>
      <c r="HG751" s="91"/>
      <c r="HH751" s="91"/>
      <c r="HI751" s="91"/>
      <c r="HJ751" s="91"/>
      <c r="HK751" s="91"/>
      <c r="HL751" s="91"/>
      <c r="HM751" s="91"/>
      <c r="HN751" s="91"/>
      <c r="HO751" s="91"/>
      <c r="HP751" s="91"/>
      <c r="HQ751" s="91"/>
      <c r="HR751" s="91"/>
      <c r="HS751" s="91"/>
      <c r="HT751" s="91"/>
      <c r="HU751" s="91"/>
    </row>
    <row r="752" spans="1:229" ht="15.75" customHeight="1" x14ac:dyDescent="0.85">
      <c r="A752" s="93"/>
      <c r="B752" s="92"/>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row>
    <row r="753" spans="1:229" ht="15.75" customHeight="1" x14ac:dyDescent="0.85">
      <c r="A753" s="93"/>
      <c r="B753" s="92"/>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c r="GU753" s="91"/>
      <c r="GV753" s="91"/>
      <c r="GW753" s="91"/>
      <c r="GX753" s="91"/>
      <c r="GY753" s="91"/>
      <c r="GZ753" s="91"/>
      <c r="HA753" s="91"/>
      <c r="HB753" s="91"/>
      <c r="HC753" s="91"/>
      <c r="HD753" s="91"/>
      <c r="HE753" s="91"/>
      <c r="HF753" s="91"/>
      <c r="HG753" s="91"/>
      <c r="HH753" s="91"/>
      <c r="HI753" s="91"/>
      <c r="HJ753" s="91"/>
      <c r="HK753" s="91"/>
      <c r="HL753" s="91"/>
      <c r="HM753" s="91"/>
      <c r="HN753" s="91"/>
      <c r="HO753" s="91"/>
      <c r="HP753" s="91"/>
      <c r="HQ753" s="91"/>
      <c r="HR753" s="91"/>
      <c r="HS753" s="91"/>
      <c r="HT753" s="91"/>
      <c r="HU753" s="91"/>
    </row>
    <row r="754" spans="1:229" ht="15.75" customHeight="1" x14ac:dyDescent="0.85">
      <c r="A754" s="93"/>
      <c r="B754" s="92"/>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row>
    <row r="755" spans="1:229" ht="15.75" customHeight="1" x14ac:dyDescent="0.85">
      <c r="A755" s="93"/>
      <c r="B755" s="92"/>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c r="GU755" s="91"/>
      <c r="GV755" s="91"/>
      <c r="GW755" s="91"/>
      <c r="GX755" s="91"/>
      <c r="GY755" s="91"/>
      <c r="GZ755" s="91"/>
      <c r="HA755" s="91"/>
      <c r="HB755" s="91"/>
      <c r="HC755" s="91"/>
      <c r="HD755" s="91"/>
      <c r="HE755" s="91"/>
      <c r="HF755" s="91"/>
      <c r="HG755" s="91"/>
      <c r="HH755" s="91"/>
      <c r="HI755" s="91"/>
      <c r="HJ755" s="91"/>
      <c r="HK755" s="91"/>
      <c r="HL755" s="91"/>
      <c r="HM755" s="91"/>
      <c r="HN755" s="91"/>
      <c r="HO755" s="91"/>
      <c r="HP755" s="91"/>
      <c r="HQ755" s="91"/>
      <c r="HR755" s="91"/>
      <c r="HS755" s="91"/>
      <c r="HT755" s="91"/>
      <c r="HU755" s="91"/>
    </row>
    <row r="756" spans="1:229" ht="15.75" customHeight="1" x14ac:dyDescent="0.85">
      <c r="A756" s="93"/>
      <c r="B756" s="92"/>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row>
    <row r="757" spans="1:229" ht="15.75" customHeight="1" x14ac:dyDescent="0.85">
      <c r="A757" s="93"/>
      <c r="B757" s="92"/>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c r="GU757" s="91"/>
      <c r="GV757" s="91"/>
      <c r="GW757" s="91"/>
      <c r="GX757" s="91"/>
      <c r="GY757" s="91"/>
      <c r="GZ757" s="91"/>
      <c r="HA757" s="91"/>
      <c r="HB757" s="91"/>
      <c r="HC757" s="91"/>
      <c r="HD757" s="91"/>
      <c r="HE757" s="91"/>
      <c r="HF757" s="91"/>
      <c r="HG757" s="91"/>
      <c r="HH757" s="91"/>
      <c r="HI757" s="91"/>
      <c r="HJ757" s="91"/>
      <c r="HK757" s="91"/>
      <c r="HL757" s="91"/>
      <c r="HM757" s="91"/>
      <c r="HN757" s="91"/>
      <c r="HO757" s="91"/>
      <c r="HP757" s="91"/>
      <c r="HQ757" s="91"/>
      <c r="HR757" s="91"/>
      <c r="HS757" s="91"/>
      <c r="HT757" s="91"/>
      <c r="HU757" s="91"/>
    </row>
    <row r="758" spans="1:229" ht="15.75" customHeight="1" x14ac:dyDescent="0.85">
      <c r="A758" s="93"/>
      <c r="B758" s="92"/>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row>
    <row r="759" spans="1:229" ht="15.75" customHeight="1" x14ac:dyDescent="0.85">
      <c r="A759" s="93"/>
      <c r="B759" s="92"/>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row>
    <row r="760" spans="1:229" ht="15.75" customHeight="1" x14ac:dyDescent="0.85">
      <c r="A760" s="93"/>
      <c r="B760" s="92"/>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row>
    <row r="761" spans="1:229" ht="15.75" customHeight="1" x14ac:dyDescent="0.85">
      <c r="A761" s="93"/>
      <c r="B761" s="92"/>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c r="GU761" s="91"/>
      <c r="GV761" s="91"/>
      <c r="GW761" s="91"/>
      <c r="GX761" s="91"/>
      <c r="GY761" s="91"/>
      <c r="GZ761" s="91"/>
      <c r="HA761" s="91"/>
      <c r="HB761" s="91"/>
      <c r="HC761" s="91"/>
      <c r="HD761" s="91"/>
      <c r="HE761" s="91"/>
      <c r="HF761" s="91"/>
      <c r="HG761" s="91"/>
      <c r="HH761" s="91"/>
      <c r="HI761" s="91"/>
      <c r="HJ761" s="91"/>
      <c r="HK761" s="91"/>
      <c r="HL761" s="91"/>
      <c r="HM761" s="91"/>
      <c r="HN761" s="91"/>
      <c r="HO761" s="91"/>
      <c r="HP761" s="91"/>
      <c r="HQ761" s="91"/>
      <c r="HR761" s="91"/>
      <c r="HS761" s="91"/>
      <c r="HT761" s="91"/>
      <c r="HU761" s="91"/>
    </row>
    <row r="762" spans="1:229" ht="15.75" customHeight="1" x14ac:dyDescent="0.85">
      <c r="A762" s="93"/>
      <c r="B762" s="92"/>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row>
    <row r="763" spans="1:229" ht="15.75" customHeight="1" x14ac:dyDescent="0.85">
      <c r="A763" s="93"/>
      <c r="B763" s="92"/>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c r="GU763" s="91"/>
      <c r="GV763" s="91"/>
      <c r="GW763" s="91"/>
      <c r="GX763" s="91"/>
      <c r="GY763" s="91"/>
      <c r="GZ763" s="91"/>
      <c r="HA763" s="91"/>
      <c r="HB763" s="91"/>
      <c r="HC763" s="91"/>
      <c r="HD763" s="91"/>
      <c r="HE763" s="91"/>
      <c r="HF763" s="91"/>
      <c r="HG763" s="91"/>
      <c r="HH763" s="91"/>
      <c r="HI763" s="91"/>
      <c r="HJ763" s="91"/>
      <c r="HK763" s="91"/>
      <c r="HL763" s="91"/>
      <c r="HM763" s="91"/>
      <c r="HN763" s="91"/>
      <c r="HO763" s="91"/>
      <c r="HP763" s="91"/>
      <c r="HQ763" s="91"/>
      <c r="HR763" s="91"/>
      <c r="HS763" s="91"/>
      <c r="HT763" s="91"/>
      <c r="HU763" s="91"/>
    </row>
    <row r="764" spans="1:229" ht="15.75" customHeight="1" x14ac:dyDescent="0.85">
      <c r="A764" s="93"/>
      <c r="B764" s="92"/>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row>
    <row r="765" spans="1:229" ht="15.75" customHeight="1" x14ac:dyDescent="0.85">
      <c r="A765" s="93"/>
      <c r="B765" s="92"/>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c r="GU765" s="91"/>
      <c r="GV765" s="91"/>
      <c r="GW765" s="91"/>
      <c r="GX765" s="91"/>
      <c r="GY765" s="91"/>
      <c r="GZ765" s="91"/>
      <c r="HA765" s="91"/>
      <c r="HB765" s="91"/>
      <c r="HC765" s="91"/>
      <c r="HD765" s="91"/>
      <c r="HE765" s="91"/>
      <c r="HF765" s="91"/>
      <c r="HG765" s="91"/>
      <c r="HH765" s="91"/>
      <c r="HI765" s="91"/>
      <c r="HJ765" s="91"/>
      <c r="HK765" s="91"/>
      <c r="HL765" s="91"/>
      <c r="HM765" s="91"/>
      <c r="HN765" s="91"/>
      <c r="HO765" s="91"/>
      <c r="HP765" s="91"/>
      <c r="HQ765" s="91"/>
      <c r="HR765" s="91"/>
      <c r="HS765" s="91"/>
      <c r="HT765" s="91"/>
      <c r="HU765" s="91"/>
    </row>
    <row r="766" spans="1:229" ht="15.75" customHeight="1" x14ac:dyDescent="0.85">
      <c r="A766" s="93"/>
      <c r="B766" s="92"/>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row>
    <row r="767" spans="1:229" ht="15.75" customHeight="1" x14ac:dyDescent="0.85">
      <c r="A767" s="93"/>
      <c r="B767" s="92"/>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row>
    <row r="768" spans="1:229" ht="15.75" customHeight="1" x14ac:dyDescent="0.85">
      <c r="A768" s="93"/>
      <c r="B768" s="92"/>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row>
    <row r="769" spans="1:229" ht="15.75" customHeight="1" x14ac:dyDescent="0.85">
      <c r="A769" s="93"/>
      <c r="B769" s="92"/>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c r="GU769" s="91"/>
      <c r="GV769" s="91"/>
      <c r="GW769" s="91"/>
      <c r="GX769" s="91"/>
      <c r="GY769" s="91"/>
      <c r="GZ769" s="91"/>
      <c r="HA769" s="91"/>
      <c r="HB769" s="91"/>
      <c r="HC769" s="91"/>
      <c r="HD769" s="91"/>
      <c r="HE769" s="91"/>
      <c r="HF769" s="91"/>
      <c r="HG769" s="91"/>
      <c r="HH769" s="91"/>
      <c r="HI769" s="91"/>
      <c r="HJ769" s="91"/>
      <c r="HK769" s="91"/>
      <c r="HL769" s="91"/>
      <c r="HM769" s="91"/>
      <c r="HN769" s="91"/>
      <c r="HO769" s="91"/>
      <c r="HP769" s="91"/>
      <c r="HQ769" s="91"/>
      <c r="HR769" s="91"/>
      <c r="HS769" s="91"/>
      <c r="HT769" s="91"/>
      <c r="HU769" s="91"/>
    </row>
    <row r="770" spans="1:229" ht="15.75" customHeight="1" x14ac:dyDescent="0.85">
      <c r="A770" s="93"/>
      <c r="B770" s="92"/>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row>
    <row r="771" spans="1:229" ht="15.75" customHeight="1" x14ac:dyDescent="0.85">
      <c r="A771" s="93"/>
      <c r="B771" s="92"/>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c r="GU771" s="91"/>
      <c r="GV771" s="91"/>
      <c r="GW771" s="91"/>
      <c r="GX771" s="91"/>
      <c r="GY771" s="91"/>
      <c r="GZ771" s="91"/>
      <c r="HA771" s="91"/>
      <c r="HB771" s="91"/>
      <c r="HC771" s="91"/>
      <c r="HD771" s="91"/>
      <c r="HE771" s="91"/>
      <c r="HF771" s="91"/>
      <c r="HG771" s="91"/>
      <c r="HH771" s="91"/>
      <c r="HI771" s="91"/>
      <c r="HJ771" s="91"/>
      <c r="HK771" s="91"/>
      <c r="HL771" s="91"/>
      <c r="HM771" s="91"/>
      <c r="HN771" s="91"/>
      <c r="HO771" s="91"/>
      <c r="HP771" s="91"/>
      <c r="HQ771" s="91"/>
      <c r="HR771" s="91"/>
      <c r="HS771" s="91"/>
      <c r="HT771" s="91"/>
      <c r="HU771" s="91"/>
    </row>
    <row r="772" spans="1:229" ht="15.75" customHeight="1" x14ac:dyDescent="0.85">
      <c r="A772" s="93"/>
      <c r="B772" s="92"/>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row>
    <row r="773" spans="1:229" ht="15.75" customHeight="1" x14ac:dyDescent="0.85">
      <c r="A773" s="93"/>
      <c r="B773" s="92"/>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c r="GU773" s="91"/>
      <c r="GV773" s="91"/>
      <c r="GW773" s="91"/>
      <c r="GX773" s="91"/>
      <c r="GY773" s="91"/>
      <c r="GZ773" s="91"/>
      <c r="HA773" s="91"/>
      <c r="HB773" s="91"/>
      <c r="HC773" s="91"/>
      <c r="HD773" s="91"/>
      <c r="HE773" s="91"/>
      <c r="HF773" s="91"/>
      <c r="HG773" s="91"/>
      <c r="HH773" s="91"/>
      <c r="HI773" s="91"/>
      <c r="HJ773" s="91"/>
      <c r="HK773" s="91"/>
      <c r="HL773" s="91"/>
      <c r="HM773" s="91"/>
      <c r="HN773" s="91"/>
      <c r="HO773" s="91"/>
      <c r="HP773" s="91"/>
      <c r="HQ773" s="91"/>
      <c r="HR773" s="91"/>
      <c r="HS773" s="91"/>
      <c r="HT773" s="91"/>
      <c r="HU773" s="91"/>
    </row>
    <row r="774" spans="1:229" ht="15.75" customHeight="1" x14ac:dyDescent="0.85">
      <c r="A774" s="93"/>
      <c r="B774" s="92"/>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row>
    <row r="775" spans="1:229" ht="15.75" customHeight="1" x14ac:dyDescent="0.85">
      <c r="A775" s="93"/>
      <c r="B775" s="92"/>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c r="GU775" s="91"/>
      <c r="GV775" s="91"/>
      <c r="GW775" s="91"/>
      <c r="GX775" s="91"/>
      <c r="GY775" s="91"/>
      <c r="GZ775" s="91"/>
      <c r="HA775" s="91"/>
      <c r="HB775" s="91"/>
      <c r="HC775" s="91"/>
      <c r="HD775" s="91"/>
      <c r="HE775" s="91"/>
      <c r="HF775" s="91"/>
      <c r="HG775" s="91"/>
      <c r="HH775" s="91"/>
      <c r="HI775" s="91"/>
      <c r="HJ775" s="91"/>
      <c r="HK775" s="91"/>
      <c r="HL775" s="91"/>
      <c r="HM775" s="91"/>
      <c r="HN775" s="91"/>
      <c r="HO775" s="91"/>
      <c r="HP775" s="91"/>
      <c r="HQ775" s="91"/>
      <c r="HR775" s="91"/>
      <c r="HS775" s="91"/>
      <c r="HT775" s="91"/>
      <c r="HU775" s="91"/>
    </row>
    <row r="776" spans="1:229" ht="15.75" customHeight="1" x14ac:dyDescent="0.85">
      <c r="A776" s="93"/>
      <c r="B776" s="92"/>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c r="GU776" s="91"/>
      <c r="GV776" s="91"/>
      <c r="GW776" s="91"/>
      <c r="GX776" s="91"/>
      <c r="GY776" s="91"/>
      <c r="GZ776" s="91"/>
      <c r="HA776" s="91"/>
      <c r="HB776" s="91"/>
      <c r="HC776" s="91"/>
      <c r="HD776" s="91"/>
      <c r="HE776" s="91"/>
      <c r="HF776" s="91"/>
      <c r="HG776" s="91"/>
      <c r="HH776" s="91"/>
      <c r="HI776" s="91"/>
      <c r="HJ776" s="91"/>
      <c r="HK776" s="91"/>
      <c r="HL776" s="91"/>
      <c r="HM776" s="91"/>
      <c r="HN776" s="91"/>
      <c r="HO776" s="91"/>
      <c r="HP776" s="91"/>
      <c r="HQ776" s="91"/>
      <c r="HR776" s="91"/>
      <c r="HS776" s="91"/>
      <c r="HT776" s="91"/>
      <c r="HU776" s="91"/>
    </row>
    <row r="777" spans="1:229" ht="15.75" customHeight="1" x14ac:dyDescent="0.85">
      <c r="A777" s="93"/>
      <c r="B777" s="92"/>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row>
    <row r="778" spans="1:229" ht="15.75" customHeight="1" x14ac:dyDescent="0.85">
      <c r="A778" s="93"/>
      <c r="B778" s="92"/>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row>
    <row r="779" spans="1:229" ht="15.75" customHeight="1" x14ac:dyDescent="0.85">
      <c r="A779" s="93"/>
      <c r="B779" s="92"/>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c r="GU779" s="91"/>
      <c r="GV779" s="91"/>
      <c r="GW779" s="91"/>
      <c r="GX779" s="91"/>
      <c r="GY779" s="91"/>
      <c r="GZ779" s="91"/>
      <c r="HA779" s="91"/>
      <c r="HB779" s="91"/>
      <c r="HC779" s="91"/>
      <c r="HD779" s="91"/>
      <c r="HE779" s="91"/>
      <c r="HF779" s="91"/>
      <c r="HG779" s="91"/>
      <c r="HH779" s="91"/>
      <c r="HI779" s="91"/>
      <c r="HJ779" s="91"/>
      <c r="HK779" s="91"/>
      <c r="HL779" s="91"/>
      <c r="HM779" s="91"/>
      <c r="HN779" s="91"/>
      <c r="HO779" s="91"/>
      <c r="HP779" s="91"/>
      <c r="HQ779" s="91"/>
      <c r="HR779" s="91"/>
      <c r="HS779" s="91"/>
      <c r="HT779" s="91"/>
      <c r="HU779" s="91"/>
    </row>
    <row r="780" spans="1:229" ht="15.75" customHeight="1" x14ac:dyDescent="0.85">
      <c r="A780" s="93"/>
      <c r="B780" s="92"/>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c r="GU780" s="91"/>
      <c r="GV780" s="91"/>
      <c r="GW780" s="91"/>
      <c r="GX780" s="91"/>
      <c r="GY780" s="91"/>
      <c r="GZ780" s="91"/>
      <c r="HA780" s="91"/>
      <c r="HB780" s="91"/>
      <c r="HC780" s="91"/>
      <c r="HD780" s="91"/>
      <c r="HE780" s="91"/>
      <c r="HF780" s="91"/>
      <c r="HG780" s="91"/>
      <c r="HH780" s="91"/>
      <c r="HI780" s="91"/>
      <c r="HJ780" s="91"/>
      <c r="HK780" s="91"/>
      <c r="HL780" s="91"/>
      <c r="HM780" s="91"/>
      <c r="HN780" s="91"/>
      <c r="HO780" s="91"/>
      <c r="HP780" s="91"/>
      <c r="HQ780" s="91"/>
      <c r="HR780" s="91"/>
      <c r="HS780" s="91"/>
      <c r="HT780" s="91"/>
      <c r="HU780" s="91"/>
    </row>
    <row r="781" spans="1:229" ht="15.75" customHeight="1" x14ac:dyDescent="0.85">
      <c r="A781" s="93"/>
      <c r="B781" s="92"/>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c r="GU781" s="91"/>
      <c r="GV781" s="91"/>
      <c r="GW781" s="91"/>
      <c r="GX781" s="91"/>
      <c r="GY781" s="91"/>
      <c r="GZ781" s="91"/>
      <c r="HA781" s="91"/>
      <c r="HB781" s="91"/>
      <c r="HC781" s="91"/>
      <c r="HD781" s="91"/>
      <c r="HE781" s="91"/>
      <c r="HF781" s="91"/>
      <c r="HG781" s="91"/>
      <c r="HH781" s="91"/>
      <c r="HI781" s="91"/>
      <c r="HJ781" s="91"/>
      <c r="HK781" s="91"/>
      <c r="HL781" s="91"/>
      <c r="HM781" s="91"/>
      <c r="HN781" s="91"/>
      <c r="HO781" s="91"/>
      <c r="HP781" s="91"/>
      <c r="HQ781" s="91"/>
      <c r="HR781" s="91"/>
      <c r="HS781" s="91"/>
      <c r="HT781" s="91"/>
      <c r="HU781" s="91"/>
    </row>
    <row r="782" spans="1:229" ht="15.75" customHeight="1" x14ac:dyDescent="0.85">
      <c r="A782" s="93"/>
      <c r="B782" s="92"/>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row>
    <row r="783" spans="1:229" ht="15.75" customHeight="1" x14ac:dyDescent="0.85">
      <c r="A783" s="93"/>
      <c r="B783" s="92"/>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row>
    <row r="784" spans="1:229" ht="15.75" customHeight="1" x14ac:dyDescent="0.85">
      <c r="A784" s="93"/>
      <c r="B784" s="92"/>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c r="GU784" s="91"/>
      <c r="GV784" s="91"/>
      <c r="GW784" s="91"/>
      <c r="GX784" s="91"/>
      <c r="GY784" s="91"/>
      <c r="GZ784" s="91"/>
      <c r="HA784" s="91"/>
      <c r="HB784" s="91"/>
      <c r="HC784" s="91"/>
      <c r="HD784" s="91"/>
      <c r="HE784" s="91"/>
      <c r="HF784" s="91"/>
      <c r="HG784" s="91"/>
      <c r="HH784" s="91"/>
      <c r="HI784" s="91"/>
      <c r="HJ784" s="91"/>
      <c r="HK784" s="91"/>
      <c r="HL784" s="91"/>
      <c r="HM784" s="91"/>
      <c r="HN784" s="91"/>
      <c r="HO784" s="91"/>
      <c r="HP784" s="91"/>
      <c r="HQ784" s="91"/>
      <c r="HR784" s="91"/>
      <c r="HS784" s="91"/>
      <c r="HT784" s="91"/>
      <c r="HU784" s="91"/>
    </row>
    <row r="785" spans="1:229" ht="15.75" customHeight="1" x14ac:dyDescent="0.85">
      <c r="A785" s="93"/>
      <c r="B785" s="92"/>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c r="GU785" s="91"/>
      <c r="GV785" s="91"/>
      <c r="GW785" s="91"/>
      <c r="GX785" s="91"/>
      <c r="GY785" s="91"/>
      <c r="GZ785" s="91"/>
      <c r="HA785" s="91"/>
      <c r="HB785" s="91"/>
      <c r="HC785" s="91"/>
      <c r="HD785" s="91"/>
      <c r="HE785" s="91"/>
      <c r="HF785" s="91"/>
      <c r="HG785" s="91"/>
      <c r="HH785" s="91"/>
      <c r="HI785" s="91"/>
      <c r="HJ785" s="91"/>
      <c r="HK785" s="91"/>
      <c r="HL785" s="91"/>
      <c r="HM785" s="91"/>
      <c r="HN785" s="91"/>
      <c r="HO785" s="91"/>
      <c r="HP785" s="91"/>
      <c r="HQ785" s="91"/>
      <c r="HR785" s="91"/>
      <c r="HS785" s="91"/>
      <c r="HT785" s="91"/>
      <c r="HU785" s="91"/>
    </row>
    <row r="786" spans="1:229" ht="15.75" customHeight="1" x14ac:dyDescent="0.85">
      <c r="A786" s="93"/>
      <c r="B786" s="92"/>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row>
    <row r="787" spans="1:229" ht="15.75" customHeight="1" x14ac:dyDescent="0.85">
      <c r="A787" s="93"/>
      <c r="B787" s="92"/>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row>
    <row r="788" spans="1:229" ht="15.75" customHeight="1" x14ac:dyDescent="0.85">
      <c r="A788" s="93"/>
      <c r="B788" s="92"/>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row>
    <row r="789" spans="1:229" ht="15.75" customHeight="1" x14ac:dyDescent="0.85">
      <c r="A789" s="93"/>
      <c r="B789" s="92"/>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row>
    <row r="790" spans="1:229" ht="15.75" customHeight="1" x14ac:dyDescent="0.85">
      <c r="A790" s="93"/>
      <c r="B790" s="92"/>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c r="GU790" s="91"/>
      <c r="GV790" s="91"/>
      <c r="GW790" s="91"/>
      <c r="GX790" s="91"/>
      <c r="GY790" s="91"/>
      <c r="GZ790" s="91"/>
      <c r="HA790" s="91"/>
      <c r="HB790" s="91"/>
      <c r="HC790" s="91"/>
      <c r="HD790" s="91"/>
      <c r="HE790" s="91"/>
      <c r="HF790" s="91"/>
      <c r="HG790" s="91"/>
      <c r="HH790" s="91"/>
      <c r="HI790" s="91"/>
      <c r="HJ790" s="91"/>
      <c r="HK790" s="91"/>
      <c r="HL790" s="91"/>
      <c r="HM790" s="91"/>
      <c r="HN790" s="91"/>
      <c r="HO790" s="91"/>
      <c r="HP790" s="91"/>
      <c r="HQ790" s="91"/>
      <c r="HR790" s="91"/>
      <c r="HS790" s="91"/>
      <c r="HT790" s="91"/>
      <c r="HU790" s="91"/>
    </row>
    <row r="791" spans="1:229" ht="15.75" customHeight="1" x14ac:dyDescent="0.85">
      <c r="A791" s="93"/>
      <c r="B791" s="92"/>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c r="GU791" s="91"/>
      <c r="GV791" s="91"/>
      <c r="GW791" s="91"/>
      <c r="GX791" s="91"/>
      <c r="GY791" s="91"/>
      <c r="GZ791" s="91"/>
      <c r="HA791" s="91"/>
      <c r="HB791" s="91"/>
      <c r="HC791" s="91"/>
      <c r="HD791" s="91"/>
      <c r="HE791" s="91"/>
      <c r="HF791" s="91"/>
      <c r="HG791" s="91"/>
      <c r="HH791" s="91"/>
      <c r="HI791" s="91"/>
      <c r="HJ791" s="91"/>
      <c r="HK791" s="91"/>
      <c r="HL791" s="91"/>
      <c r="HM791" s="91"/>
      <c r="HN791" s="91"/>
      <c r="HO791" s="91"/>
      <c r="HP791" s="91"/>
      <c r="HQ791" s="91"/>
      <c r="HR791" s="91"/>
      <c r="HS791" s="91"/>
      <c r="HT791" s="91"/>
      <c r="HU791" s="91"/>
    </row>
    <row r="792" spans="1:229" ht="15.75" customHeight="1" x14ac:dyDescent="0.85">
      <c r="A792" s="93"/>
      <c r="B792" s="92"/>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row>
    <row r="793" spans="1:229" ht="15.75" customHeight="1" x14ac:dyDescent="0.85">
      <c r="A793" s="93"/>
      <c r="B793" s="92"/>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c r="GU793" s="91"/>
      <c r="GV793" s="91"/>
      <c r="GW793" s="91"/>
      <c r="GX793" s="91"/>
      <c r="GY793" s="91"/>
      <c r="GZ793" s="91"/>
      <c r="HA793" s="91"/>
      <c r="HB793" s="91"/>
      <c r="HC793" s="91"/>
      <c r="HD793" s="91"/>
      <c r="HE793" s="91"/>
      <c r="HF793" s="91"/>
      <c r="HG793" s="91"/>
      <c r="HH793" s="91"/>
      <c r="HI793" s="91"/>
      <c r="HJ793" s="91"/>
      <c r="HK793" s="91"/>
      <c r="HL793" s="91"/>
      <c r="HM793" s="91"/>
      <c r="HN793" s="91"/>
      <c r="HO793" s="91"/>
      <c r="HP793" s="91"/>
      <c r="HQ793" s="91"/>
      <c r="HR793" s="91"/>
      <c r="HS793" s="91"/>
      <c r="HT793" s="91"/>
      <c r="HU793" s="91"/>
    </row>
    <row r="794" spans="1:229" ht="15.75" customHeight="1" x14ac:dyDescent="0.85">
      <c r="A794" s="93"/>
      <c r="B794" s="92"/>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row>
    <row r="795" spans="1:229" ht="15.75" customHeight="1" x14ac:dyDescent="0.85">
      <c r="A795" s="93"/>
      <c r="B795" s="92"/>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c r="GU795" s="91"/>
      <c r="GV795" s="91"/>
      <c r="GW795" s="91"/>
      <c r="GX795" s="91"/>
      <c r="GY795" s="91"/>
      <c r="GZ795" s="91"/>
      <c r="HA795" s="91"/>
      <c r="HB795" s="91"/>
      <c r="HC795" s="91"/>
      <c r="HD795" s="91"/>
      <c r="HE795" s="91"/>
      <c r="HF795" s="91"/>
      <c r="HG795" s="91"/>
      <c r="HH795" s="91"/>
      <c r="HI795" s="91"/>
      <c r="HJ795" s="91"/>
      <c r="HK795" s="91"/>
      <c r="HL795" s="91"/>
      <c r="HM795" s="91"/>
      <c r="HN795" s="91"/>
      <c r="HO795" s="91"/>
      <c r="HP795" s="91"/>
      <c r="HQ795" s="91"/>
      <c r="HR795" s="91"/>
      <c r="HS795" s="91"/>
      <c r="HT795" s="91"/>
      <c r="HU795" s="91"/>
    </row>
    <row r="796" spans="1:229" ht="15.75" customHeight="1" x14ac:dyDescent="0.85">
      <c r="A796" s="93"/>
      <c r="B796" s="92"/>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c r="GU796" s="91"/>
      <c r="GV796" s="91"/>
      <c r="GW796" s="91"/>
      <c r="GX796" s="91"/>
      <c r="GY796" s="91"/>
      <c r="GZ796" s="91"/>
      <c r="HA796" s="91"/>
      <c r="HB796" s="91"/>
      <c r="HC796" s="91"/>
      <c r="HD796" s="91"/>
      <c r="HE796" s="91"/>
      <c r="HF796" s="91"/>
      <c r="HG796" s="91"/>
      <c r="HH796" s="91"/>
      <c r="HI796" s="91"/>
      <c r="HJ796" s="91"/>
      <c r="HK796" s="91"/>
      <c r="HL796" s="91"/>
      <c r="HM796" s="91"/>
      <c r="HN796" s="91"/>
      <c r="HO796" s="91"/>
      <c r="HP796" s="91"/>
      <c r="HQ796" s="91"/>
      <c r="HR796" s="91"/>
      <c r="HS796" s="91"/>
      <c r="HT796" s="91"/>
      <c r="HU796" s="91"/>
    </row>
    <row r="797" spans="1:229" ht="15.75" customHeight="1" x14ac:dyDescent="0.85">
      <c r="A797" s="93"/>
      <c r="B797" s="92"/>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c r="GU797" s="91"/>
      <c r="GV797" s="91"/>
      <c r="GW797" s="91"/>
      <c r="GX797" s="91"/>
      <c r="GY797" s="91"/>
      <c r="GZ797" s="91"/>
      <c r="HA797" s="91"/>
      <c r="HB797" s="91"/>
      <c r="HC797" s="91"/>
      <c r="HD797" s="91"/>
      <c r="HE797" s="91"/>
      <c r="HF797" s="91"/>
      <c r="HG797" s="91"/>
      <c r="HH797" s="91"/>
      <c r="HI797" s="91"/>
      <c r="HJ797" s="91"/>
      <c r="HK797" s="91"/>
      <c r="HL797" s="91"/>
      <c r="HM797" s="91"/>
      <c r="HN797" s="91"/>
      <c r="HO797" s="91"/>
      <c r="HP797" s="91"/>
      <c r="HQ797" s="91"/>
      <c r="HR797" s="91"/>
      <c r="HS797" s="91"/>
      <c r="HT797" s="91"/>
      <c r="HU797" s="91"/>
    </row>
    <row r="798" spans="1:229" ht="15.75" customHeight="1" x14ac:dyDescent="0.85">
      <c r="A798" s="93"/>
      <c r="B798" s="92"/>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row>
    <row r="799" spans="1:229" ht="15.75" customHeight="1" x14ac:dyDescent="0.85">
      <c r="A799" s="93"/>
      <c r="B799" s="92"/>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c r="GU799" s="91"/>
      <c r="GV799" s="91"/>
      <c r="GW799" s="91"/>
      <c r="GX799" s="91"/>
      <c r="GY799" s="91"/>
      <c r="GZ799" s="91"/>
      <c r="HA799" s="91"/>
      <c r="HB799" s="91"/>
      <c r="HC799" s="91"/>
      <c r="HD799" s="91"/>
      <c r="HE799" s="91"/>
      <c r="HF799" s="91"/>
      <c r="HG799" s="91"/>
      <c r="HH799" s="91"/>
      <c r="HI799" s="91"/>
      <c r="HJ799" s="91"/>
      <c r="HK799" s="91"/>
      <c r="HL799" s="91"/>
      <c r="HM799" s="91"/>
      <c r="HN799" s="91"/>
      <c r="HO799" s="91"/>
      <c r="HP799" s="91"/>
      <c r="HQ799" s="91"/>
      <c r="HR799" s="91"/>
      <c r="HS799" s="91"/>
      <c r="HT799" s="91"/>
      <c r="HU799" s="91"/>
    </row>
    <row r="800" spans="1:229" ht="15.75" customHeight="1" x14ac:dyDescent="0.85">
      <c r="A800" s="93"/>
      <c r="B800" s="92"/>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row>
    <row r="801" spans="1:229" ht="15.75" customHeight="1" x14ac:dyDescent="0.85">
      <c r="A801" s="93"/>
      <c r="B801" s="92"/>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row>
    <row r="802" spans="1:229" ht="15.75" customHeight="1" x14ac:dyDescent="0.85">
      <c r="A802" s="93"/>
      <c r="B802" s="92"/>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c r="GU802" s="91"/>
      <c r="GV802" s="91"/>
      <c r="GW802" s="91"/>
      <c r="GX802" s="91"/>
      <c r="GY802" s="91"/>
      <c r="GZ802" s="91"/>
      <c r="HA802" s="91"/>
      <c r="HB802" s="91"/>
      <c r="HC802" s="91"/>
      <c r="HD802" s="91"/>
      <c r="HE802" s="91"/>
      <c r="HF802" s="91"/>
      <c r="HG802" s="91"/>
      <c r="HH802" s="91"/>
      <c r="HI802" s="91"/>
      <c r="HJ802" s="91"/>
      <c r="HK802" s="91"/>
      <c r="HL802" s="91"/>
      <c r="HM802" s="91"/>
      <c r="HN802" s="91"/>
      <c r="HO802" s="91"/>
      <c r="HP802" s="91"/>
      <c r="HQ802" s="91"/>
      <c r="HR802" s="91"/>
      <c r="HS802" s="91"/>
      <c r="HT802" s="91"/>
      <c r="HU802" s="91"/>
    </row>
    <row r="803" spans="1:229" ht="15.75" customHeight="1" x14ac:dyDescent="0.85">
      <c r="A803" s="93"/>
      <c r="B803" s="92"/>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c r="GU803" s="91"/>
      <c r="GV803" s="91"/>
      <c r="GW803" s="91"/>
      <c r="GX803" s="91"/>
      <c r="GY803" s="91"/>
      <c r="GZ803" s="91"/>
      <c r="HA803" s="91"/>
      <c r="HB803" s="91"/>
      <c r="HC803" s="91"/>
      <c r="HD803" s="91"/>
      <c r="HE803" s="91"/>
      <c r="HF803" s="91"/>
      <c r="HG803" s="91"/>
      <c r="HH803" s="91"/>
      <c r="HI803" s="91"/>
      <c r="HJ803" s="91"/>
      <c r="HK803" s="91"/>
      <c r="HL803" s="91"/>
      <c r="HM803" s="91"/>
      <c r="HN803" s="91"/>
      <c r="HO803" s="91"/>
      <c r="HP803" s="91"/>
      <c r="HQ803" s="91"/>
      <c r="HR803" s="91"/>
      <c r="HS803" s="91"/>
      <c r="HT803" s="91"/>
      <c r="HU803" s="91"/>
    </row>
    <row r="804" spans="1:229" ht="15.75" customHeight="1" x14ac:dyDescent="0.85">
      <c r="A804" s="93"/>
      <c r="B804" s="92"/>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c r="GU804" s="91"/>
      <c r="GV804" s="91"/>
      <c r="GW804" s="91"/>
      <c r="GX804" s="91"/>
      <c r="GY804" s="91"/>
      <c r="GZ804" s="91"/>
      <c r="HA804" s="91"/>
      <c r="HB804" s="91"/>
      <c r="HC804" s="91"/>
      <c r="HD804" s="91"/>
      <c r="HE804" s="91"/>
      <c r="HF804" s="91"/>
      <c r="HG804" s="91"/>
      <c r="HH804" s="91"/>
      <c r="HI804" s="91"/>
      <c r="HJ804" s="91"/>
      <c r="HK804" s="91"/>
      <c r="HL804" s="91"/>
      <c r="HM804" s="91"/>
      <c r="HN804" s="91"/>
      <c r="HO804" s="91"/>
      <c r="HP804" s="91"/>
      <c r="HQ804" s="91"/>
      <c r="HR804" s="91"/>
      <c r="HS804" s="91"/>
      <c r="HT804" s="91"/>
      <c r="HU804" s="91"/>
    </row>
    <row r="805" spans="1:229" ht="15.75" customHeight="1" x14ac:dyDescent="0.85">
      <c r="A805" s="93"/>
      <c r="B805" s="92"/>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c r="GU805" s="91"/>
      <c r="GV805" s="91"/>
      <c r="GW805" s="91"/>
      <c r="GX805" s="91"/>
      <c r="GY805" s="91"/>
      <c r="GZ805" s="91"/>
      <c r="HA805" s="91"/>
      <c r="HB805" s="91"/>
      <c r="HC805" s="91"/>
      <c r="HD805" s="91"/>
      <c r="HE805" s="91"/>
      <c r="HF805" s="91"/>
      <c r="HG805" s="91"/>
      <c r="HH805" s="91"/>
      <c r="HI805" s="91"/>
      <c r="HJ805" s="91"/>
      <c r="HK805" s="91"/>
      <c r="HL805" s="91"/>
      <c r="HM805" s="91"/>
      <c r="HN805" s="91"/>
      <c r="HO805" s="91"/>
      <c r="HP805" s="91"/>
      <c r="HQ805" s="91"/>
      <c r="HR805" s="91"/>
      <c r="HS805" s="91"/>
      <c r="HT805" s="91"/>
      <c r="HU805" s="91"/>
    </row>
    <row r="806" spans="1:229" ht="15.75" customHeight="1" x14ac:dyDescent="0.85">
      <c r="A806" s="93"/>
      <c r="B806" s="92"/>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c r="GU806" s="91"/>
      <c r="GV806" s="91"/>
      <c r="GW806" s="91"/>
      <c r="GX806" s="91"/>
      <c r="GY806" s="91"/>
      <c r="GZ806" s="91"/>
      <c r="HA806" s="91"/>
      <c r="HB806" s="91"/>
      <c r="HC806" s="91"/>
      <c r="HD806" s="91"/>
      <c r="HE806" s="91"/>
      <c r="HF806" s="91"/>
      <c r="HG806" s="91"/>
      <c r="HH806" s="91"/>
      <c r="HI806" s="91"/>
      <c r="HJ806" s="91"/>
      <c r="HK806" s="91"/>
      <c r="HL806" s="91"/>
      <c r="HM806" s="91"/>
      <c r="HN806" s="91"/>
      <c r="HO806" s="91"/>
      <c r="HP806" s="91"/>
      <c r="HQ806" s="91"/>
      <c r="HR806" s="91"/>
      <c r="HS806" s="91"/>
      <c r="HT806" s="91"/>
      <c r="HU806" s="91"/>
    </row>
    <row r="807" spans="1:229" ht="15.75" customHeight="1" x14ac:dyDescent="0.85">
      <c r="A807" s="93"/>
      <c r="B807" s="92"/>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row>
    <row r="808" spans="1:229" ht="15.75" customHeight="1" x14ac:dyDescent="0.85">
      <c r="A808" s="93"/>
      <c r="B808" s="92"/>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c r="GU808" s="91"/>
      <c r="GV808" s="91"/>
      <c r="GW808" s="91"/>
      <c r="GX808" s="91"/>
      <c r="GY808" s="91"/>
      <c r="GZ808" s="91"/>
      <c r="HA808" s="91"/>
      <c r="HB808" s="91"/>
      <c r="HC808" s="91"/>
      <c r="HD808" s="91"/>
      <c r="HE808" s="91"/>
      <c r="HF808" s="91"/>
      <c r="HG808" s="91"/>
      <c r="HH808" s="91"/>
      <c r="HI808" s="91"/>
      <c r="HJ808" s="91"/>
      <c r="HK808" s="91"/>
      <c r="HL808" s="91"/>
      <c r="HM808" s="91"/>
      <c r="HN808" s="91"/>
      <c r="HO808" s="91"/>
      <c r="HP808" s="91"/>
      <c r="HQ808" s="91"/>
      <c r="HR808" s="91"/>
      <c r="HS808" s="91"/>
      <c r="HT808" s="91"/>
      <c r="HU808" s="91"/>
    </row>
    <row r="809" spans="1:229" ht="15.75" customHeight="1" x14ac:dyDescent="0.85">
      <c r="A809" s="93"/>
      <c r="B809" s="92"/>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c r="GU809" s="91"/>
      <c r="GV809" s="91"/>
      <c r="GW809" s="91"/>
      <c r="GX809" s="91"/>
      <c r="GY809" s="91"/>
      <c r="GZ809" s="91"/>
      <c r="HA809" s="91"/>
      <c r="HB809" s="91"/>
      <c r="HC809" s="91"/>
      <c r="HD809" s="91"/>
      <c r="HE809" s="91"/>
      <c r="HF809" s="91"/>
      <c r="HG809" s="91"/>
      <c r="HH809" s="91"/>
      <c r="HI809" s="91"/>
      <c r="HJ809" s="91"/>
      <c r="HK809" s="91"/>
      <c r="HL809" s="91"/>
      <c r="HM809" s="91"/>
      <c r="HN809" s="91"/>
      <c r="HO809" s="91"/>
      <c r="HP809" s="91"/>
      <c r="HQ809" s="91"/>
      <c r="HR809" s="91"/>
      <c r="HS809" s="91"/>
      <c r="HT809" s="91"/>
      <c r="HU809" s="91"/>
    </row>
    <row r="810" spans="1:229" ht="15.75" customHeight="1" x14ac:dyDescent="0.85">
      <c r="A810" s="93"/>
      <c r="B810" s="92"/>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c r="GU810" s="91"/>
      <c r="GV810" s="91"/>
      <c r="GW810" s="91"/>
      <c r="GX810" s="91"/>
      <c r="GY810" s="91"/>
      <c r="GZ810" s="91"/>
      <c r="HA810" s="91"/>
      <c r="HB810" s="91"/>
      <c r="HC810" s="91"/>
      <c r="HD810" s="91"/>
      <c r="HE810" s="91"/>
      <c r="HF810" s="91"/>
      <c r="HG810" s="91"/>
      <c r="HH810" s="91"/>
      <c r="HI810" s="91"/>
      <c r="HJ810" s="91"/>
      <c r="HK810" s="91"/>
      <c r="HL810" s="91"/>
      <c r="HM810" s="91"/>
      <c r="HN810" s="91"/>
      <c r="HO810" s="91"/>
      <c r="HP810" s="91"/>
      <c r="HQ810" s="91"/>
      <c r="HR810" s="91"/>
      <c r="HS810" s="91"/>
      <c r="HT810" s="91"/>
      <c r="HU810" s="91"/>
    </row>
    <row r="811" spans="1:229" ht="15.75" customHeight="1" x14ac:dyDescent="0.85">
      <c r="A811" s="93"/>
      <c r="B811" s="92"/>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c r="GU811" s="91"/>
      <c r="GV811" s="91"/>
      <c r="GW811" s="91"/>
      <c r="GX811" s="91"/>
      <c r="GY811" s="91"/>
      <c r="GZ811" s="91"/>
      <c r="HA811" s="91"/>
      <c r="HB811" s="91"/>
      <c r="HC811" s="91"/>
      <c r="HD811" s="91"/>
      <c r="HE811" s="91"/>
      <c r="HF811" s="91"/>
      <c r="HG811" s="91"/>
      <c r="HH811" s="91"/>
      <c r="HI811" s="91"/>
      <c r="HJ811" s="91"/>
      <c r="HK811" s="91"/>
      <c r="HL811" s="91"/>
      <c r="HM811" s="91"/>
      <c r="HN811" s="91"/>
      <c r="HO811" s="91"/>
      <c r="HP811" s="91"/>
      <c r="HQ811" s="91"/>
      <c r="HR811" s="91"/>
      <c r="HS811" s="91"/>
      <c r="HT811" s="91"/>
      <c r="HU811" s="91"/>
    </row>
    <row r="812" spans="1:229" ht="15.75" customHeight="1" x14ac:dyDescent="0.85">
      <c r="A812" s="93"/>
      <c r="B812" s="92"/>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c r="GU812" s="91"/>
      <c r="GV812" s="91"/>
      <c r="GW812" s="91"/>
      <c r="GX812" s="91"/>
      <c r="GY812" s="91"/>
      <c r="GZ812" s="91"/>
      <c r="HA812" s="91"/>
      <c r="HB812" s="91"/>
      <c r="HC812" s="91"/>
      <c r="HD812" s="91"/>
      <c r="HE812" s="91"/>
      <c r="HF812" s="91"/>
      <c r="HG812" s="91"/>
      <c r="HH812" s="91"/>
      <c r="HI812" s="91"/>
      <c r="HJ812" s="91"/>
      <c r="HK812" s="91"/>
      <c r="HL812" s="91"/>
      <c r="HM812" s="91"/>
      <c r="HN812" s="91"/>
      <c r="HO812" s="91"/>
      <c r="HP812" s="91"/>
      <c r="HQ812" s="91"/>
      <c r="HR812" s="91"/>
      <c r="HS812" s="91"/>
      <c r="HT812" s="91"/>
      <c r="HU812" s="91"/>
    </row>
    <row r="813" spans="1:229" ht="15.75" customHeight="1" x14ac:dyDescent="0.85">
      <c r="A813" s="93"/>
      <c r="B813" s="92"/>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c r="GU813" s="91"/>
      <c r="GV813" s="91"/>
      <c r="GW813" s="91"/>
      <c r="GX813" s="91"/>
      <c r="GY813" s="91"/>
      <c r="GZ813" s="91"/>
      <c r="HA813" s="91"/>
      <c r="HB813" s="91"/>
      <c r="HC813" s="91"/>
      <c r="HD813" s="91"/>
      <c r="HE813" s="91"/>
      <c r="HF813" s="91"/>
      <c r="HG813" s="91"/>
      <c r="HH813" s="91"/>
      <c r="HI813" s="91"/>
      <c r="HJ813" s="91"/>
      <c r="HK813" s="91"/>
      <c r="HL813" s="91"/>
      <c r="HM813" s="91"/>
      <c r="HN813" s="91"/>
      <c r="HO813" s="91"/>
      <c r="HP813" s="91"/>
      <c r="HQ813" s="91"/>
      <c r="HR813" s="91"/>
      <c r="HS813" s="91"/>
      <c r="HT813" s="91"/>
      <c r="HU813" s="91"/>
    </row>
    <row r="814" spans="1:229" ht="15.75" customHeight="1" x14ac:dyDescent="0.85">
      <c r="A814" s="93"/>
      <c r="B814" s="92"/>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c r="GU814" s="91"/>
      <c r="GV814" s="91"/>
      <c r="GW814" s="91"/>
      <c r="GX814" s="91"/>
      <c r="GY814" s="91"/>
      <c r="GZ814" s="91"/>
      <c r="HA814" s="91"/>
      <c r="HB814" s="91"/>
      <c r="HC814" s="91"/>
      <c r="HD814" s="91"/>
      <c r="HE814" s="91"/>
      <c r="HF814" s="91"/>
      <c r="HG814" s="91"/>
      <c r="HH814" s="91"/>
      <c r="HI814" s="91"/>
      <c r="HJ814" s="91"/>
      <c r="HK814" s="91"/>
      <c r="HL814" s="91"/>
      <c r="HM814" s="91"/>
      <c r="HN814" s="91"/>
      <c r="HO814" s="91"/>
      <c r="HP814" s="91"/>
      <c r="HQ814" s="91"/>
      <c r="HR814" s="91"/>
      <c r="HS814" s="91"/>
      <c r="HT814" s="91"/>
      <c r="HU814" s="91"/>
    </row>
    <row r="815" spans="1:229" ht="15.75" customHeight="1" x14ac:dyDescent="0.85">
      <c r="A815" s="93"/>
      <c r="B815" s="92"/>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c r="GU815" s="91"/>
      <c r="GV815" s="91"/>
      <c r="GW815" s="91"/>
      <c r="GX815" s="91"/>
      <c r="GY815" s="91"/>
      <c r="GZ815" s="91"/>
      <c r="HA815" s="91"/>
      <c r="HB815" s="91"/>
      <c r="HC815" s="91"/>
      <c r="HD815" s="91"/>
      <c r="HE815" s="91"/>
      <c r="HF815" s="91"/>
      <c r="HG815" s="91"/>
      <c r="HH815" s="91"/>
      <c r="HI815" s="91"/>
      <c r="HJ815" s="91"/>
      <c r="HK815" s="91"/>
      <c r="HL815" s="91"/>
      <c r="HM815" s="91"/>
      <c r="HN815" s="91"/>
      <c r="HO815" s="91"/>
      <c r="HP815" s="91"/>
      <c r="HQ815" s="91"/>
      <c r="HR815" s="91"/>
      <c r="HS815" s="91"/>
      <c r="HT815" s="91"/>
      <c r="HU815" s="91"/>
    </row>
    <row r="816" spans="1:229" ht="15.75" customHeight="1" x14ac:dyDescent="0.85">
      <c r="A816" s="93"/>
      <c r="B816" s="92"/>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c r="GU816" s="91"/>
      <c r="GV816" s="91"/>
      <c r="GW816" s="91"/>
      <c r="GX816" s="91"/>
      <c r="GY816" s="91"/>
      <c r="GZ816" s="91"/>
      <c r="HA816" s="91"/>
      <c r="HB816" s="91"/>
      <c r="HC816" s="91"/>
      <c r="HD816" s="91"/>
      <c r="HE816" s="91"/>
      <c r="HF816" s="91"/>
      <c r="HG816" s="91"/>
      <c r="HH816" s="91"/>
      <c r="HI816" s="91"/>
      <c r="HJ816" s="91"/>
      <c r="HK816" s="91"/>
      <c r="HL816" s="91"/>
      <c r="HM816" s="91"/>
      <c r="HN816" s="91"/>
      <c r="HO816" s="91"/>
      <c r="HP816" s="91"/>
      <c r="HQ816" s="91"/>
      <c r="HR816" s="91"/>
      <c r="HS816" s="91"/>
      <c r="HT816" s="91"/>
      <c r="HU816" s="91"/>
    </row>
    <row r="817" spans="1:229" ht="15.75" customHeight="1" x14ac:dyDescent="0.85">
      <c r="A817" s="93"/>
      <c r="B817" s="92"/>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c r="GU817" s="91"/>
      <c r="GV817" s="91"/>
      <c r="GW817" s="91"/>
      <c r="GX817" s="91"/>
      <c r="GY817" s="91"/>
      <c r="GZ817" s="91"/>
      <c r="HA817" s="91"/>
      <c r="HB817" s="91"/>
      <c r="HC817" s="91"/>
      <c r="HD817" s="91"/>
      <c r="HE817" s="91"/>
      <c r="HF817" s="91"/>
      <c r="HG817" s="91"/>
      <c r="HH817" s="91"/>
      <c r="HI817" s="91"/>
      <c r="HJ817" s="91"/>
      <c r="HK817" s="91"/>
      <c r="HL817" s="91"/>
      <c r="HM817" s="91"/>
      <c r="HN817" s="91"/>
      <c r="HO817" s="91"/>
      <c r="HP817" s="91"/>
      <c r="HQ817" s="91"/>
      <c r="HR817" s="91"/>
      <c r="HS817" s="91"/>
      <c r="HT817" s="91"/>
      <c r="HU817" s="91"/>
    </row>
    <row r="818" spans="1:229" ht="15.75" customHeight="1" x14ac:dyDescent="0.85">
      <c r="A818" s="93"/>
      <c r="B818" s="92"/>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c r="GU818" s="91"/>
      <c r="GV818" s="91"/>
      <c r="GW818" s="91"/>
      <c r="GX818" s="91"/>
      <c r="GY818" s="91"/>
      <c r="GZ818" s="91"/>
      <c r="HA818" s="91"/>
      <c r="HB818" s="91"/>
      <c r="HC818" s="91"/>
      <c r="HD818" s="91"/>
      <c r="HE818" s="91"/>
      <c r="HF818" s="91"/>
      <c r="HG818" s="91"/>
      <c r="HH818" s="91"/>
      <c r="HI818" s="91"/>
      <c r="HJ818" s="91"/>
      <c r="HK818" s="91"/>
      <c r="HL818" s="91"/>
      <c r="HM818" s="91"/>
      <c r="HN818" s="91"/>
      <c r="HO818" s="91"/>
      <c r="HP818" s="91"/>
      <c r="HQ818" s="91"/>
      <c r="HR818" s="91"/>
      <c r="HS818" s="91"/>
      <c r="HT818" s="91"/>
      <c r="HU818" s="91"/>
    </row>
    <row r="819" spans="1:229" ht="15.75" customHeight="1" x14ac:dyDescent="0.85">
      <c r="A819" s="93"/>
      <c r="B819" s="92"/>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c r="GU819" s="91"/>
      <c r="GV819" s="91"/>
      <c r="GW819" s="91"/>
      <c r="GX819" s="91"/>
      <c r="GY819" s="91"/>
      <c r="GZ819" s="91"/>
      <c r="HA819" s="91"/>
      <c r="HB819" s="91"/>
      <c r="HC819" s="91"/>
      <c r="HD819" s="91"/>
      <c r="HE819" s="91"/>
      <c r="HF819" s="91"/>
      <c r="HG819" s="91"/>
      <c r="HH819" s="91"/>
      <c r="HI819" s="91"/>
      <c r="HJ819" s="91"/>
      <c r="HK819" s="91"/>
      <c r="HL819" s="91"/>
      <c r="HM819" s="91"/>
      <c r="HN819" s="91"/>
      <c r="HO819" s="91"/>
      <c r="HP819" s="91"/>
      <c r="HQ819" s="91"/>
      <c r="HR819" s="91"/>
      <c r="HS819" s="91"/>
      <c r="HT819" s="91"/>
      <c r="HU819" s="91"/>
    </row>
    <row r="820" spans="1:229" ht="15.75" customHeight="1" x14ac:dyDescent="0.85">
      <c r="A820" s="93"/>
      <c r="B820" s="92"/>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c r="GU820" s="91"/>
      <c r="GV820" s="91"/>
      <c r="GW820" s="91"/>
      <c r="GX820" s="91"/>
      <c r="GY820" s="91"/>
      <c r="GZ820" s="91"/>
      <c r="HA820" s="91"/>
      <c r="HB820" s="91"/>
      <c r="HC820" s="91"/>
      <c r="HD820" s="91"/>
      <c r="HE820" s="91"/>
      <c r="HF820" s="91"/>
      <c r="HG820" s="91"/>
      <c r="HH820" s="91"/>
      <c r="HI820" s="91"/>
      <c r="HJ820" s="91"/>
      <c r="HK820" s="91"/>
      <c r="HL820" s="91"/>
      <c r="HM820" s="91"/>
      <c r="HN820" s="91"/>
      <c r="HO820" s="91"/>
      <c r="HP820" s="91"/>
      <c r="HQ820" s="91"/>
      <c r="HR820" s="91"/>
      <c r="HS820" s="91"/>
      <c r="HT820" s="91"/>
      <c r="HU820" s="91"/>
    </row>
    <row r="821" spans="1:229" ht="15.75" customHeight="1" x14ac:dyDescent="0.85">
      <c r="A821" s="93"/>
      <c r="B821" s="92"/>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c r="GU821" s="91"/>
      <c r="GV821" s="91"/>
      <c r="GW821" s="91"/>
      <c r="GX821" s="91"/>
      <c r="GY821" s="91"/>
      <c r="GZ821" s="91"/>
      <c r="HA821" s="91"/>
      <c r="HB821" s="91"/>
      <c r="HC821" s="91"/>
      <c r="HD821" s="91"/>
      <c r="HE821" s="91"/>
      <c r="HF821" s="91"/>
      <c r="HG821" s="91"/>
      <c r="HH821" s="91"/>
      <c r="HI821" s="91"/>
      <c r="HJ821" s="91"/>
      <c r="HK821" s="91"/>
      <c r="HL821" s="91"/>
      <c r="HM821" s="91"/>
      <c r="HN821" s="91"/>
      <c r="HO821" s="91"/>
      <c r="HP821" s="91"/>
      <c r="HQ821" s="91"/>
      <c r="HR821" s="91"/>
      <c r="HS821" s="91"/>
      <c r="HT821" s="91"/>
      <c r="HU821" s="91"/>
    </row>
    <row r="822" spans="1:229" ht="15.75" customHeight="1" x14ac:dyDescent="0.85">
      <c r="A822" s="93"/>
      <c r="B822" s="92"/>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c r="GU822" s="91"/>
      <c r="GV822" s="91"/>
      <c r="GW822" s="91"/>
      <c r="GX822" s="91"/>
      <c r="GY822" s="91"/>
      <c r="GZ822" s="91"/>
      <c r="HA822" s="91"/>
      <c r="HB822" s="91"/>
      <c r="HC822" s="91"/>
      <c r="HD822" s="91"/>
      <c r="HE822" s="91"/>
      <c r="HF822" s="91"/>
      <c r="HG822" s="91"/>
      <c r="HH822" s="91"/>
      <c r="HI822" s="91"/>
      <c r="HJ822" s="91"/>
      <c r="HK822" s="91"/>
      <c r="HL822" s="91"/>
      <c r="HM822" s="91"/>
      <c r="HN822" s="91"/>
      <c r="HO822" s="91"/>
      <c r="HP822" s="91"/>
      <c r="HQ822" s="91"/>
      <c r="HR822" s="91"/>
      <c r="HS822" s="91"/>
      <c r="HT822" s="91"/>
      <c r="HU822" s="91"/>
    </row>
    <row r="823" spans="1:229" ht="15.75" customHeight="1" x14ac:dyDescent="0.85">
      <c r="A823" s="93"/>
      <c r="B823" s="92"/>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c r="GU823" s="91"/>
      <c r="GV823" s="91"/>
      <c r="GW823" s="91"/>
      <c r="GX823" s="91"/>
      <c r="GY823" s="91"/>
      <c r="GZ823" s="91"/>
      <c r="HA823" s="91"/>
      <c r="HB823" s="91"/>
      <c r="HC823" s="91"/>
      <c r="HD823" s="91"/>
      <c r="HE823" s="91"/>
      <c r="HF823" s="91"/>
      <c r="HG823" s="91"/>
      <c r="HH823" s="91"/>
      <c r="HI823" s="91"/>
      <c r="HJ823" s="91"/>
      <c r="HK823" s="91"/>
      <c r="HL823" s="91"/>
      <c r="HM823" s="91"/>
      <c r="HN823" s="91"/>
      <c r="HO823" s="91"/>
      <c r="HP823" s="91"/>
      <c r="HQ823" s="91"/>
      <c r="HR823" s="91"/>
      <c r="HS823" s="91"/>
      <c r="HT823" s="91"/>
      <c r="HU823" s="91"/>
    </row>
    <row r="824" spans="1:229" ht="15.75" customHeight="1" x14ac:dyDescent="0.85">
      <c r="A824" s="93"/>
      <c r="B824" s="92"/>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c r="GU824" s="91"/>
      <c r="GV824" s="91"/>
      <c r="GW824" s="91"/>
      <c r="GX824" s="91"/>
      <c r="GY824" s="91"/>
      <c r="GZ824" s="91"/>
      <c r="HA824" s="91"/>
      <c r="HB824" s="91"/>
      <c r="HC824" s="91"/>
      <c r="HD824" s="91"/>
      <c r="HE824" s="91"/>
      <c r="HF824" s="91"/>
      <c r="HG824" s="91"/>
      <c r="HH824" s="91"/>
      <c r="HI824" s="91"/>
      <c r="HJ824" s="91"/>
      <c r="HK824" s="91"/>
      <c r="HL824" s="91"/>
      <c r="HM824" s="91"/>
      <c r="HN824" s="91"/>
      <c r="HO824" s="91"/>
      <c r="HP824" s="91"/>
      <c r="HQ824" s="91"/>
      <c r="HR824" s="91"/>
      <c r="HS824" s="91"/>
      <c r="HT824" s="91"/>
      <c r="HU824" s="91"/>
    </row>
    <row r="825" spans="1:229" ht="15.75" customHeight="1" x14ac:dyDescent="0.85">
      <c r="A825" s="93"/>
      <c r="B825" s="92"/>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c r="GU825" s="91"/>
      <c r="GV825" s="91"/>
      <c r="GW825" s="91"/>
      <c r="GX825" s="91"/>
      <c r="GY825" s="91"/>
      <c r="GZ825" s="91"/>
      <c r="HA825" s="91"/>
      <c r="HB825" s="91"/>
      <c r="HC825" s="91"/>
      <c r="HD825" s="91"/>
      <c r="HE825" s="91"/>
      <c r="HF825" s="91"/>
      <c r="HG825" s="91"/>
      <c r="HH825" s="91"/>
      <c r="HI825" s="91"/>
      <c r="HJ825" s="91"/>
      <c r="HK825" s="91"/>
      <c r="HL825" s="91"/>
      <c r="HM825" s="91"/>
      <c r="HN825" s="91"/>
      <c r="HO825" s="91"/>
      <c r="HP825" s="91"/>
      <c r="HQ825" s="91"/>
      <c r="HR825" s="91"/>
      <c r="HS825" s="91"/>
      <c r="HT825" s="91"/>
      <c r="HU825" s="91"/>
    </row>
    <row r="826" spans="1:229" ht="15.75" customHeight="1" x14ac:dyDescent="0.85">
      <c r="A826" s="93"/>
      <c r="B826" s="92"/>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c r="GU826" s="91"/>
      <c r="GV826" s="91"/>
      <c r="GW826" s="91"/>
      <c r="GX826" s="91"/>
      <c r="GY826" s="91"/>
      <c r="GZ826" s="91"/>
      <c r="HA826" s="91"/>
      <c r="HB826" s="91"/>
      <c r="HC826" s="91"/>
      <c r="HD826" s="91"/>
      <c r="HE826" s="91"/>
      <c r="HF826" s="91"/>
      <c r="HG826" s="91"/>
      <c r="HH826" s="91"/>
      <c r="HI826" s="91"/>
      <c r="HJ826" s="91"/>
      <c r="HK826" s="91"/>
      <c r="HL826" s="91"/>
      <c r="HM826" s="91"/>
      <c r="HN826" s="91"/>
      <c r="HO826" s="91"/>
      <c r="HP826" s="91"/>
      <c r="HQ826" s="91"/>
      <c r="HR826" s="91"/>
      <c r="HS826" s="91"/>
      <c r="HT826" s="91"/>
      <c r="HU826" s="91"/>
    </row>
    <row r="827" spans="1:229" ht="15.75" customHeight="1" x14ac:dyDescent="0.85">
      <c r="A827" s="93"/>
      <c r="B827" s="92"/>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c r="GU827" s="91"/>
      <c r="GV827" s="91"/>
      <c r="GW827" s="91"/>
      <c r="GX827" s="91"/>
      <c r="GY827" s="91"/>
      <c r="GZ827" s="91"/>
      <c r="HA827" s="91"/>
      <c r="HB827" s="91"/>
      <c r="HC827" s="91"/>
      <c r="HD827" s="91"/>
      <c r="HE827" s="91"/>
      <c r="HF827" s="91"/>
      <c r="HG827" s="91"/>
      <c r="HH827" s="91"/>
      <c r="HI827" s="91"/>
      <c r="HJ827" s="91"/>
      <c r="HK827" s="91"/>
      <c r="HL827" s="91"/>
      <c r="HM827" s="91"/>
      <c r="HN827" s="91"/>
      <c r="HO827" s="91"/>
      <c r="HP827" s="91"/>
      <c r="HQ827" s="91"/>
      <c r="HR827" s="91"/>
      <c r="HS827" s="91"/>
      <c r="HT827" s="91"/>
      <c r="HU827" s="91"/>
    </row>
    <row r="828" spans="1:229" ht="15.75" customHeight="1" x14ac:dyDescent="0.85">
      <c r="A828" s="93"/>
      <c r="B828" s="92"/>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row>
    <row r="829" spans="1:229" ht="15.75" customHeight="1" x14ac:dyDescent="0.85">
      <c r="A829" s="93"/>
      <c r="B829" s="92"/>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c r="GU829" s="91"/>
      <c r="GV829" s="91"/>
      <c r="GW829" s="91"/>
      <c r="GX829" s="91"/>
      <c r="GY829" s="91"/>
      <c r="GZ829" s="91"/>
      <c r="HA829" s="91"/>
      <c r="HB829" s="91"/>
      <c r="HC829" s="91"/>
      <c r="HD829" s="91"/>
      <c r="HE829" s="91"/>
      <c r="HF829" s="91"/>
      <c r="HG829" s="91"/>
      <c r="HH829" s="91"/>
      <c r="HI829" s="91"/>
      <c r="HJ829" s="91"/>
      <c r="HK829" s="91"/>
      <c r="HL829" s="91"/>
      <c r="HM829" s="91"/>
      <c r="HN829" s="91"/>
      <c r="HO829" s="91"/>
      <c r="HP829" s="91"/>
      <c r="HQ829" s="91"/>
      <c r="HR829" s="91"/>
      <c r="HS829" s="91"/>
      <c r="HT829" s="91"/>
      <c r="HU829" s="91"/>
    </row>
    <row r="830" spans="1:229" ht="15.75" customHeight="1" x14ac:dyDescent="0.85">
      <c r="A830" s="93"/>
      <c r="B830" s="92"/>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c r="GU830" s="91"/>
      <c r="GV830" s="91"/>
      <c r="GW830" s="91"/>
      <c r="GX830" s="91"/>
      <c r="GY830" s="91"/>
      <c r="GZ830" s="91"/>
      <c r="HA830" s="91"/>
      <c r="HB830" s="91"/>
      <c r="HC830" s="91"/>
      <c r="HD830" s="91"/>
      <c r="HE830" s="91"/>
      <c r="HF830" s="91"/>
      <c r="HG830" s="91"/>
      <c r="HH830" s="91"/>
      <c r="HI830" s="91"/>
      <c r="HJ830" s="91"/>
      <c r="HK830" s="91"/>
      <c r="HL830" s="91"/>
      <c r="HM830" s="91"/>
      <c r="HN830" s="91"/>
      <c r="HO830" s="91"/>
      <c r="HP830" s="91"/>
      <c r="HQ830" s="91"/>
      <c r="HR830" s="91"/>
      <c r="HS830" s="91"/>
      <c r="HT830" s="91"/>
      <c r="HU830" s="91"/>
    </row>
    <row r="831" spans="1:229" ht="15.75" customHeight="1" x14ac:dyDescent="0.85">
      <c r="A831" s="93"/>
      <c r="B831" s="92"/>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c r="GU831" s="91"/>
      <c r="GV831" s="91"/>
      <c r="GW831" s="91"/>
      <c r="GX831" s="91"/>
      <c r="GY831" s="91"/>
      <c r="GZ831" s="91"/>
      <c r="HA831" s="91"/>
      <c r="HB831" s="91"/>
      <c r="HC831" s="91"/>
      <c r="HD831" s="91"/>
      <c r="HE831" s="91"/>
      <c r="HF831" s="91"/>
      <c r="HG831" s="91"/>
      <c r="HH831" s="91"/>
      <c r="HI831" s="91"/>
      <c r="HJ831" s="91"/>
      <c r="HK831" s="91"/>
      <c r="HL831" s="91"/>
      <c r="HM831" s="91"/>
      <c r="HN831" s="91"/>
      <c r="HO831" s="91"/>
      <c r="HP831" s="91"/>
      <c r="HQ831" s="91"/>
      <c r="HR831" s="91"/>
      <c r="HS831" s="91"/>
      <c r="HT831" s="91"/>
      <c r="HU831" s="91"/>
    </row>
    <row r="832" spans="1:229" ht="15.75" customHeight="1" x14ac:dyDescent="0.85">
      <c r="A832" s="93"/>
      <c r="B832" s="92"/>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c r="GU832" s="91"/>
      <c r="GV832" s="91"/>
      <c r="GW832" s="91"/>
      <c r="GX832" s="91"/>
      <c r="GY832" s="91"/>
      <c r="GZ832" s="91"/>
      <c r="HA832" s="91"/>
      <c r="HB832" s="91"/>
      <c r="HC832" s="91"/>
      <c r="HD832" s="91"/>
      <c r="HE832" s="91"/>
      <c r="HF832" s="91"/>
      <c r="HG832" s="91"/>
      <c r="HH832" s="91"/>
      <c r="HI832" s="91"/>
      <c r="HJ832" s="91"/>
      <c r="HK832" s="91"/>
      <c r="HL832" s="91"/>
      <c r="HM832" s="91"/>
      <c r="HN832" s="91"/>
      <c r="HO832" s="91"/>
      <c r="HP832" s="91"/>
      <c r="HQ832" s="91"/>
      <c r="HR832" s="91"/>
      <c r="HS832" s="91"/>
      <c r="HT832" s="91"/>
      <c r="HU832" s="91"/>
    </row>
    <row r="833" spans="1:229" ht="15.75" customHeight="1" x14ac:dyDescent="0.85">
      <c r="A833" s="93"/>
      <c r="B833" s="92"/>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c r="GU833" s="91"/>
      <c r="GV833" s="91"/>
      <c r="GW833" s="91"/>
      <c r="GX833" s="91"/>
      <c r="GY833" s="91"/>
      <c r="GZ833" s="91"/>
      <c r="HA833" s="91"/>
      <c r="HB833" s="91"/>
      <c r="HC833" s="91"/>
      <c r="HD833" s="91"/>
      <c r="HE833" s="91"/>
      <c r="HF833" s="91"/>
      <c r="HG833" s="91"/>
      <c r="HH833" s="91"/>
      <c r="HI833" s="91"/>
      <c r="HJ833" s="91"/>
      <c r="HK833" s="91"/>
      <c r="HL833" s="91"/>
      <c r="HM833" s="91"/>
      <c r="HN833" s="91"/>
      <c r="HO833" s="91"/>
      <c r="HP833" s="91"/>
      <c r="HQ833" s="91"/>
      <c r="HR833" s="91"/>
      <c r="HS833" s="91"/>
      <c r="HT833" s="91"/>
      <c r="HU833" s="91"/>
    </row>
    <row r="834" spans="1:229" ht="15.75" customHeight="1" x14ac:dyDescent="0.85">
      <c r="A834" s="93"/>
      <c r="B834" s="92"/>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c r="GU834" s="91"/>
      <c r="GV834" s="91"/>
      <c r="GW834" s="91"/>
      <c r="GX834" s="91"/>
      <c r="GY834" s="91"/>
      <c r="GZ834" s="91"/>
      <c r="HA834" s="91"/>
      <c r="HB834" s="91"/>
      <c r="HC834" s="91"/>
      <c r="HD834" s="91"/>
      <c r="HE834" s="91"/>
      <c r="HF834" s="91"/>
      <c r="HG834" s="91"/>
      <c r="HH834" s="91"/>
      <c r="HI834" s="91"/>
      <c r="HJ834" s="91"/>
      <c r="HK834" s="91"/>
      <c r="HL834" s="91"/>
      <c r="HM834" s="91"/>
      <c r="HN834" s="91"/>
      <c r="HO834" s="91"/>
      <c r="HP834" s="91"/>
      <c r="HQ834" s="91"/>
      <c r="HR834" s="91"/>
      <c r="HS834" s="91"/>
      <c r="HT834" s="91"/>
      <c r="HU834" s="91"/>
    </row>
    <row r="835" spans="1:229" ht="15.75" customHeight="1" x14ac:dyDescent="0.85">
      <c r="A835" s="93"/>
      <c r="B835" s="92"/>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c r="GU835" s="91"/>
      <c r="GV835" s="91"/>
      <c r="GW835" s="91"/>
      <c r="GX835" s="91"/>
      <c r="GY835" s="91"/>
      <c r="GZ835" s="91"/>
      <c r="HA835" s="91"/>
      <c r="HB835" s="91"/>
      <c r="HC835" s="91"/>
      <c r="HD835" s="91"/>
      <c r="HE835" s="91"/>
      <c r="HF835" s="91"/>
      <c r="HG835" s="91"/>
      <c r="HH835" s="91"/>
      <c r="HI835" s="91"/>
      <c r="HJ835" s="91"/>
      <c r="HK835" s="91"/>
      <c r="HL835" s="91"/>
      <c r="HM835" s="91"/>
      <c r="HN835" s="91"/>
      <c r="HO835" s="91"/>
      <c r="HP835" s="91"/>
      <c r="HQ835" s="91"/>
      <c r="HR835" s="91"/>
      <c r="HS835" s="91"/>
      <c r="HT835" s="91"/>
      <c r="HU835" s="91"/>
    </row>
    <row r="836" spans="1:229" ht="15.75" customHeight="1" x14ac:dyDescent="0.85">
      <c r="A836" s="93"/>
      <c r="B836" s="92"/>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c r="GU836" s="91"/>
      <c r="GV836" s="91"/>
      <c r="GW836" s="91"/>
      <c r="GX836" s="91"/>
      <c r="GY836" s="91"/>
      <c r="GZ836" s="91"/>
      <c r="HA836" s="91"/>
      <c r="HB836" s="91"/>
      <c r="HC836" s="91"/>
      <c r="HD836" s="91"/>
      <c r="HE836" s="91"/>
      <c r="HF836" s="91"/>
      <c r="HG836" s="91"/>
      <c r="HH836" s="91"/>
      <c r="HI836" s="91"/>
      <c r="HJ836" s="91"/>
      <c r="HK836" s="91"/>
      <c r="HL836" s="91"/>
      <c r="HM836" s="91"/>
      <c r="HN836" s="91"/>
      <c r="HO836" s="91"/>
      <c r="HP836" s="91"/>
      <c r="HQ836" s="91"/>
      <c r="HR836" s="91"/>
      <c r="HS836" s="91"/>
      <c r="HT836" s="91"/>
      <c r="HU836" s="91"/>
    </row>
    <row r="837" spans="1:229" ht="15.75" customHeight="1" x14ac:dyDescent="0.85">
      <c r="A837" s="93"/>
      <c r="B837" s="92"/>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c r="GU837" s="91"/>
      <c r="GV837" s="91"/>
      <c r="GW837" s="91"/>
      <c r="GX837" s="91"/>
      <c r="GY837" s="91"/>
      <c r="GZ837" s="91"/>
      <c r="HA837" s="91"/>
      <c r="HB837" s="91"/>
      <c r="HC837" s="91"/>
      <c r="HD837" s="91"/>
      <c r="HE837" s="91"/>
      <c r="HF837" s="91"/>
      <c r="HG837" s="91"/>
      <c r="HH837" s="91"/>
      <c r="HI837" s="91"/>
      <c r="HJ837" s="91"/>
      <c r="HK837" s="91"/>
      <c r="HL837" s="91"/>
      <c r="HM837" s="91"/>
      <c r="HN837" s="91"/>
      <c r="HO837" s="91"/>
      <c r="HP837" s="91"/>
      <c r="HQ837" s="91"/>
      <c r="HR837" s="91"/>
      <c r="HS837" s="91"/>
      <c r="HT837" s="91"/>
      <c r="HU837" s="91"/>
    </row>
    <row r="838" spans="1:229" ht="15.75" customHeight="1" x14ac:dyDescent="0.85">
      <c r="A838" s="93"/>
      <c r="B838" s="92"/>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c r="GU838" s="91"/>
      <c r="GV838" s="91"/>
      <c r="GW838" s="91"/>
      <c r="GX838" s="91"/>
      <c r="GY838" s="91"/>
      <c r="GZ838" s="91"/>
      <c r="HA838" s="91"/>
      <c r="HB838" s="91"/>
      <c r="HC838" s="91"/>
      <c r="HD838" s="91"/>
      <c r="HE838" s="91"/>
      <c r="HF838" s="91"/>
      <c r="HG838" s="91"/>
      <c r="HH838" s="91"/>
      <c r="HI838" s="91"/>
      <c r="HJ838" s="91"/>
      <c r="HK838" s="91"/>
      <c r="HL838" s="91"/>
      <c r="HM838" s="91"/>
      <c r="HN838" s="91"/>
      <c r="HO838" s="91"/>
      <c r="HP838" s="91"/>
      <c r="HQ838" s="91"/>
      <c r="HR838" s="91"/>
      <c r="HS838" s="91"/>
      <c r="HT838" s="91"/>
      <c r="HU838" s="91"/>
    </row>
    <row r="839" spans="1:229" ht="15.75" customHeight="1" x14ac:dyDescent="0.85">
      <c r="A839" s="93"/>
      <c r="B839" s="92"/>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c r="GU839" s="91"/>
      <c r="GV839" s="91"/>
      <c r="GW839" s="91"/>
      <c r="GX839" s="91"/>
      <c r="GY839" s="91"/>
      <c r="GZ839" s="91"/>
      <c r="HA839" s="91"/>
      <c r="HB839" s="91"/>
      <c r="HC839" s="91"/>
      <c r="HD839" s="91"/>
      <c r="HE839" s="91"/>
      <c r="HF839" s="91"/>
      <c r="HG839" s="91"/>
      <c r="HH839" s="91"/>
      <c r="HI839" s="91"/>
      <c r="HJ839" s="91"/>
      <c r="HK839" s="91"/>
      <c r="HL839" s="91"/>
      <c r="HM839" s="91"/>
      <c r="HN839" s="91"/>
      <c r="HO839" s="91"/>
      <c r="HP839" s="91"/>
      <c r="HQ839" s="91"/>
      <c r="HR839" s="91"/>
      <c r="HS839" s="91"/>
      <c r="HT839" s="91"/>
      <c r="HU839" s="91"/>
    </row>
    <row r="840" spans="1:229" ht="15.75" customHeight="1" x14ac:dyDescent="0.85">
      <c r="A840" s="93"/>
      <c r="B840" s="92"/>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c r="GU840" s="91"/>
      <c r="GV840" s="91"/>
      <c r="GW840" s="91"/>
      <c r="GX840" s="91"/>
      <c r="GY840" s="91"/>
      <c r="GZ840" s="91"/>
      <c r="HA840" s="91"/>
      <c r="HB840" s="91"/>
      <c r="HC840" s="91"/>
      <c r="HD840" s="91"/>
      <c r="HE840" s="91"/>
      <c r="HF840" s="91"/>
      <c r="HG840" s="91"/>
      <c r="HH840" s="91"/>
      <c r="HI840" s="91"/>
      <c r="HJ840" s="91"/>
      <c r="HK840" s="91"/>
      <c r="HL840" s="91"/>
      <c r="HM840" s="91"/>
      <c r="HN840" s="91"/>
      <c r="HO840" s="91"/>
      <c r="HP840" s="91"/>
      <c r="HQ840" s="91"/>
      <c r="HR840" s="91"/>
      <c r="HS840" s="91"/>
      <c r="HT840" s="91"/>
      <c r="HU840" s="91"/>
    </row>
    <row r="841" spans="1:229" ht="15.75" customHeight="1" x14ac:dyDescent="0.85">
      <c r="A841" s="93"/>
      <c r="B841" s="92"/>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c r="GU841" s="91"/>
      <c r="GV841" s="91"/>
      <c r="GW841" s="91"/>
      <c r="GX841" s="91"/>
      <c r="GY841" s="91"/>
      <c r="GZ841" s="91"/>
      <c r="HA841" s="91"/>
      <c r="HB841" s="91"/>
      <c r="HC841" s="91"/>
      <c r="HD841" s="91"/>
      <c r="HE841" s="91"/>
      <c r="HF841" s="91"/>
      <c r="HG841" s="91"/>
      <c r="HH841" s="91"/>
      <c r="HI841" s="91"/>
      <c r="HJ841" s="91"/>
      <c r="HK841" s="91"/>
      <c r="HL841" s="91"/>
      <c r="HM841" s="91"/>
      <c r="HN841" s="91"/>
      <c r="HO841" s="91"/>
      <c r="HP841" s="91"/>
      <c r="HQ841" s="91"/>
      <c r="HR841" s="91"/>
      <c r="HS841" s="91"/>
      <c r="HT841" s="91"/>
      <c r="HU841" s="91"/>
    </row>
    <row r="842" spans="1:229" ht="15.75" customHeight="1" x14ac:dyDescent="0.85">
      <c r="A842" s="93"/>
      <c r="B842" s="92"/>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c r="GU842" s="91"/>
      <c r="GV842" s="91"/>
      <c r="GW842" s="91"/>
      <c r="GX842" s="91"/>
      <c r="GY842" s="91"/>
      <c r="GZ842" s="91"/>
      <c r="HA842" s="91"/>
      <c r="HB842" s="91"/>
      <c r="HC842" s="91"/>
      <c r="HD842" s="91"/>
      <c r="HE842" s="91"/>
      <c r="HF842" s="91"/>
      <c r="HG842" s="91"/>
      <c r="HH842" s="91"/>
      <c r="HI842" s="91"/>
      <c r="HJ842" s="91"/>
      <c r="HK842" s="91"/>
      <c r="HL842" s="91"/>
      <c r="HM842" s="91"/>
      <c r="HN842" s="91"/>
      <c r="HO842" s="91"/>
      <c r="HP842" s="91"/>
      <c r="HQ842" s="91"/>
      <c r="HR842" s="91"/>
      <c r="HS842" s="91"/>
      <c r="HT842" s="91"/>
      <c r="HU842" s="91"/>
    </row>
    <row r="843" spans="1:229" ht="15.75" customHeight="1" x14ac:dyDescent="0.85">
      <c r="A843" s="93"/>
      <c r="B843" s="92"/>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c r="GU843" s="91"/>
      <c r="GV843" s="91"/>
      <c r="GW843" s="91"/>
      <c r="GX843" s="91"/>
      <c r="GY843" s="91"/>
      <c r="GZ843" s="91"/>
      <c r="HA843" s="91"/>
      <c r="HB843" s="91"/>
      <c r="HC843" s="91"/>
      <c r="HD843" s="91"/>
      <c r="HE843" s="91"/>
      <c r="HF843" s="91"/>
      <c r="HG843" s="91"/>
      <c r="HH843" s="91"/>
      <c r="HI843" s="91"/>
      <c r="HJ843" s="91"/>
      <c r="HK843" s="91"/>
      <c r="HL843" s="91"/>
      <c r="HM843" s="91"/>
      <c r="HN843" s="91"/>
      <c r="HO843" s="91"/>
      <c r="HP843" s="91"/>
      <c r="HQ843" s="91"/>
      <c r="HR843" s="91"/>
      <c r="HS843" s="91"/>
      <c r="HT843" s="91"/>
      <c r="HU843" s="91"/>
    </row>
    <row r="844" spans="1:229" ht="15.75" customHeight="1" x14ac:dyDescent="0.85">
      <c r="A844" s="93"/>
      <c r="B844" s="92"/>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c r="GU844" s="91"/>
      <c r="GV844" s="91"/>
      <c r="GW844" s="91"/>
      <c r="GX844" s="91"/>
      <c r="GY844" s="91"/>
      <c r="GZ844" s="91"/>
      <c r="HA844" s="91"/>
      <c r="HB844" s="91"/>
      <c r="HC844" s="91"/>
      <c r="HD844" s="91"/>
      <c r="HE844" s="91"/>
      <c r="HF844" s="91"/>
      <c r="HG844" s="91"/>
      <c r="HH844" s="91"/>
      <c r="HI844" s="91"/>
      <c r="HJ844" s="91"/>
      <c r="HK844" s="91"/>
      <c r="HL844" s="91"/>
      <c r="HM844" s="91"/>
      <c r="HN844" s="91"/>
      <c r="HO844" s="91"/>
      <c r="HP844" s="91"/>
      <c r="HQ844" s="91"/>
      <c r="HR844" s="91"/>
      <c r="HS844" s="91"/>
      <c r="HT844" s="91"/>
      <c r="HU844" s="91"/>
    </row>
    <row r="845" spans="1:229" ht="15.75" customHeight="1" x14ac:dyDescent="0.85">
      <c r="A845" s="93"/>
      <c r="B845" s="92"/>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c r="GU845" s="91"/>
      <c r="GV845" s="91"/>
      <c r="GW845" s="91"/>
      <c r="GX845" s="91"/>
      <c r="GY845" s="91"/>
      <c r="GZ845" s="91"/>
      <c r="HA845" s="91"/>
      <c r="HB845" s="91"/>
      <c r="HC845" s="91"/>
      <c r="HD845" s="91"/>
      <c r="HE845" s="91"/>
      <c r="HF845" s="91"/>
      <c r="HG845" s="91"/>
      <c r="HH845" s="91"/>
      <c r="HI845" s="91"/>
      <c r="HJ845" s="91"/>
      <c r="HK845" s="91"/>
      <c r="HL845" s="91"/>
      <c r="HM845" s="91"/>
      <c r="HN845" s="91"/>
      <c r="HO845" s="91"/>
      <c r="HP845" s="91"/>
      <c r="HQ845" s="91"/>
      <c r="HR845" s="91"/>
      <c r="HS845" s="91"/>
      <c r="HT845" s="91"/>
      <c r="HU845" s="91"/>
    </row>
    <row r="846" spans="1:229" ht="15.75" customHeight="1" x14ac:dyDescent="0.85">
      <c r="A846" s="93"/>
      <c r="B846" s="92"/>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c r="GU846" s="91"/>
      <c r="GV846" s="91"/>
      <c r="GW846" s="91"/>
      <c r="GX846" s="91"/>
      <c r="GY846" s="91"/>
      <c r="GZ846" s="91"/>
      <c r="HA846" s="91"/>
      <c r="HB846" s="91"/>
      <c r="HC846" s="91"/>
      <c r="HD846" s="91"/>
      <c r="HE846" s="91"/>
      <c r="HF846" s="91"/>
      <c r="HG846" s="91"/>
      <c r="HH846" s="91"/>
      <c r="HI846" s="91"/>
      <c r="HJ846" s="91"/>
      <c r="HK846" s="91"/>
      <c r="HL846" s="91"/>
      <c r="HM846" s="91"/>
      <c r="HN846" s="91"/>
      <c r="HO846" s="91"/>
      <c r="HP846" s="91"/>
      <c r="HQ846" s="91"/>
      <c r="HR846" s="91"/>
      <c r="HS846" s="91"/>
      <c r="HT846" s="91"/>
      <c r="HU846" s="91"/>
    </row>
    <row r="847" spans="1:229" ht="15.75" customHeight="1" x14ac:dyDescent="0.85">
      <c r="A847" s="93"/>
      <c r="B847" s="92"/>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c r="GU847" s="91"/>
      <c r="GV847" s="91"/>
      <c r="GW847" s="91"/>
      <c r="GX847" s="91"/>
      <c r="GY847" s="91"/>
      <c r="GZ847" s="91"/>
      <c r="HA847" s="91"/>
      <c r="HB847" s="91"/>
      <c r="HC847" s="91"/>
      <c r="HD847" s="91"/>
      <c r="HE847" s="91"/>
      <c r="HF847" s="91"/>
      <c r="HG847" s="91"/>
      <c r="HH847" s="91"/>
      <c r="HI847" s="91"/>
      <c r="HJ847" s="91"/>
      <c r="HK847" s="91"/>
      <c r="HL847" s="91"/>
      <c r="HM847" s="91"/>
      <c r="HN847" s="91"/>
      <c r="HO847" s="91"/>
      <c r="HP847" s="91"/>
      <c r="HQ847" s="91"/>
      <c r="HR847" s="91"/>
      <c r="HS847" s="91"/>
      <c r="HT847" s="91"/>
      <c r="HU847" s="91"/>
    </row>
    <row r="848" spans="1:229" ht="15.75" customHeight="1" x14ac:dyDescent="0.85">
      <c r="A848" s="93"/>
      <c r="B848" s="92"/>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c r="GU848" s="91"/>
      <c r="GV848" s="91"/>
      <c r="GW848" s="91"/>
      <c r="GX848" s="91"/>
      <c r="GY848" s="91"/>
      <c r="GZ848" s="91"/>
      <c r="HA848" s="91"/>
      <c r="HB848" s="91"/>
      <c r="HC848" s="91"/>
      <c r="HD848" s="91"/>
      <c r="HE848" s="91"/>
      <c r="HF848" s="91"/>
      <c r="HG848" s="91"/>
      <c r="HH848" s="91"/>
      <c r="HI848" s="91"/>
      <c r="HJ848" s="91"/>
      <c r="HK848" s="91"/>
      <c r="HL848" s="91"/>
      <c r="HM848" s="91"/>
      <c r="HN848" s="91"/>
      <c r="HO848" s="91"/>
      <c r="HP848" s="91"/>
      <c r="HQ848" s="91"/>
      <c r="HR848" s="91"/>
      <c r="HS848" s="91"/>
      <c r="HT848" s="91"/>
      <c r="HU848" s="91"/>
    </row>
    <row r="849" spans="1:229" ht="15.75" customHeight="1" x14ac:dyDescent="0.85">
      <c r="A849" s="93"/>
      <c r="B849" s="92"/>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c r="GU849" s="91"/>
      <c r="GV849" s="91"/>
      <c r="GW849" s="91"/>
      <c r="GX849" s="91"/>
      <c r="GY849" s="91"/>
      <c r="GZ849" s="91"/>
      <c r="HA849" s="91"/>
      <c r="HB849" s="91"/>
      <c r="HC849" s="91"/>
      <c r="HD849" s="91"/>
      <c r="HE849" s="91"/>
      <c r="HF849" s="91"/>
      <c r="HG849" s="91"/>
      <c r="HH849" s="91"/>
      <c r="HI849" s="91"/>
      <c r="HJ849" s="91"/>
      <c r="HK849" s="91"/>
      <c r="HL849" s="91"/>
      <c r="HM849" s="91"/>
      <c r="HN849" s="91"/>
      <c r="HO849" s="91"/>
      <c r="HP849" s="91"/>
      <c r="HQ849" s="91"/>
      <c r="HR849" s="91"/>
      <c r="HS849" s="91"/>
      <c r="HT849" s="91"/>
      <c r="HU849" s="91"/>
    </row>
    <row r="850" spans="1:229" ht="15.75" customHeight="1" x14ac:dyDescent="0.85">
      <c r="A850" s="93"/>
      <c r="B850" s="92"/>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c r="GU850" s="91"/>
      <c r="GV850" s="91"/>
      <c r="GW850" s="91"/>
      <c r="GX850" s="91"/>
      <c r="GY850" s="91"/>
      <c r="GZ850" s="91"/>
      <c r="HA850" s="91"/>
      <c r="HB850" s="91"/>
      <c r="HC850" s="91"/>
      <c r="HD850" s="91"/>
      <c r="HE850" s="91"/>
      <c r="HF850" s="91"/>
      <c r="HG850" s="91"/>
      <c r="HH850" s="91"/>
      <c r="HI850" s="91"/>
      <c r="HJ850" s="91"/>
      <c r="HK850" s="91"/>
      <c r="HL850" s="91"/>
      <c r="HM850" s="91"/>
      <c r="HN850" s="91"/>
      <c r="HO850" s="91"/>
      <c r="HP850" s="91"/>
      <c r="HQ850" s="91"/>
      <c r="HR850" s="91"/>
      <c r="HS850" s="91"/>
      <c r="HT850" s="91"/>
      <c r="HU850" s="91"/>
    </row>
    <row r="851" spans="1:229" ht="15.75" customHeight="1" x14ac:dyDescent="0.85">
      <c r="A851" s="93"/>
      <c r="B851" s="92"/>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c r="GU851" s="91"/>
      <c r="GV851" s="91"/>
      <c r="GW851" s="91"/>
      <c r="GX851" s="91"/>
      <c r="GY851" s="91"/>
      <c r="GZ851" s="91"/>
      <c r="HA851" s="91"/>
      <c r="HB851" s="91"/>
      <c r="HC851" s="91"/>
      <c r="HD851" s="91"/>
      <c r="HE851" s="91"/>
      <c r="HF851" s="91"/>
      <c r="HG851" s="91"/>
      <c r="HH851" s="91"/>
      <c r="HI851" s="91"/>
      <c r="HJ851" s="91"/>
      <c r="HK851" s="91"/>
      <c r="HL851" s="91"/>
      <c r="HM851" s="91"/>
      <c r="HN851" s="91"/>
      <c r="HO851" s="91"/>
      <c r="HP851" s="91"/>
      <c r="HQ851" s="91"/>
      <c r="HR851" s="91"/>
      <c r="HS851" s="91"/>
      <c r="HT851" s="91"/>
      <c r="HU851" s="91"/>
    </row>
    <row r="852" spans="1:229" ht="15.75" customHeight="1" x14ac:dyDescent="0.85">
      <c r="A852" s="93"/>
      <c r="B852" s="92"/>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c r="GU852" s="91"/>
      <c r="GV852" s="91"/>
      <c r="GW852" s="91"/>
      <c r="GX852" s="91"/>
      <c r="GY852" s="91"/>
      <c r="GZ852" s="91"/>
      <c r="HA852" s="91"/>
      <c r="HB852" s="91"/>
      <c r="HC852" s="91"/>
      <c r="HD852" s="91"/>
      <c r="HE852" s="91"/>
      <c r="HF852" s="91"/>
      <c r="HG852" s="91"/>
      <c r="HH852" s="91"/>
      <c r="HI852" s="91"/>
      <c r="HJ852" s="91"/>
      <c r="HK852" s="91"/>
      <c r="HL852" s="91"/>
      <c r="HM852" s="91"/>
      <c r="HN852" s="91"/>
      <c r="HO852" s="91"/>
      <c r="HP852" s="91"/>
      <c r="HQ852" s="91"/>
      <c r="HR852" s="91"/>
      <c r="HS852" s="91"/>
      <c r="HT852" s="91"/>
      <c r="HU852" s="91"/>
    </row>
    <row r="853" spans="1:229" ht="15.75" customHeight="1" x14ac:dyDescent="0.85">
      <c r="A853" s="93"/>
      <c r="B853" s="92"/>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c r="GU853" s="91"/>
      <c r="GV853" s="91"/>
      <c r="GW853" s="91"/>
      <c r="GX853" s="91"/>
      <c r="GY853" s="91"/>
      <c r="GZ853" s="91"/>
      <c r="HA853" s="91"/>
      <c r="HB853" s="91"/>
      <c r="HC853" s="91"/>
      <c r="HD853" s="91"/>
      <c r="HE853" s="91"/>
      <c r="HF853" s="91"/>
      <c r="HG853" s="91"/>
      <c r="HH853" s="91"/>
      <c r="HI853" s="91"/>
      <c r="HJ853" s="91"/>
      <c r="HK853" s="91"/>
      <c r="HL853" s="91"/>
      <c r="HM853" s="91"/>
      <c r="HN853" s="91"/>
      <c r="HO853" s="91"/>
      <c r="HP853" s="91"/>
      <c r="HQ853" s="91"/>
      <c r="HR853" s="91"/>
      <c r="HS853" s="91"/>
      <c r="HT853" s="91"/>
      <c r="HU853" s="91"/>
    </row>
    <row r="854" spans="1:229" ht="15.75" customHeight="1" x14ac:dyDescent="0.85">
      <c r="A854" s="93"/>
      <c r="B854" s="92"/>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c r="GU854" s="91"/>
      <c r="GV854" s="91"/>
      <c r="GW854" s="91"/>
      <c r="GX854" s="91"/>
      <c r="GY854" s="91"/>
      <c r="GZ854" s="91"/>
      <c r="HA854" s="91"/>
      <c r="HB854" s="91"/>
      <c r="HC854" s="91"/>
      <c r="HD854" s="91"/>
      <c r="HE854" s="91"/>
      <c r="HF854" s="91"/>
      <c r="HG854" s="91"/>
      <c r="HH854" s="91"/>
      <c r="HI854" s="91"/>
      <c r="HJ854" s="91"/>
      <c r="HK854" s="91"/>
      <c r="HL854" s="91"/>
      <c r="HM854" s="91"/>
      <c r="HN854" s="91"/>
      <c r="HO854" s="91"/>
      <c r="HP854" s="91"/>
      <c r="HQ854" s="91"/>
      <c r="HR854" s="91"/>
      <c r="HS854" s="91"/>
      <c r="HT854" s="91"/>
      <c r="HU854" s="91"/>
    </row>
    <row r="855" spans="1:229" ht="15.75" customHeight="1" x14ac:dyDescent="0.85">
      <c r="A855" s="93"/>
      <c r="B855" s="92"/>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c r="GU855" s="91"/>
      <c r="GV855" s="91"/>
      <c r="GW855" s="91"/>
      <c r="GX855" s="91"/>
      <c r="GY855" s="91"/>
      <c r="GZ855" s="91"/>
      <c r="HA855" s="91"/>
      <c r="HB855" s="91"/>
      <c r="HC855" s="91"/>
      <c r="HD855" s="91"/>
      <c r="HE855" s="91"/>
      <c r="HF855" s="91"/>
      <c r="HG855" s="91"/>
      <c r="HH855" s="91"/>
      <c r="HI855" s="91"/>
      <c r="HJ855" s="91"/>
      <c r="HK855" s="91"/>
      <c r="HL855" s="91"/>
      <c r="HM855" s="91"/>
      <c r="HN855" s="91"/>
      <c r="HO855" s="91"/>
      <c r="HP855" s="91"/>
      <c r="HQ855" s="91"/>
      <c r="HR855" s="91"/>
      <c r="HS855" s="91"/>
      <c r="HT855" s="91"/>
      <c r="HU855" s="91"/>
    </row>
    <row r="856" spans="1:229" ht="15.75" customHeight="1" x14ac:dyDescent="0.85">
      <c r="A856" s="93"/>
      <c r="B856" s="92"/>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c r="GU856" s="91"/>
      <c r="GV856" s="91"/>
      <c r="GW856" s="91"/>
      <c r="GX856" s="91"/>
      <c r="GY856" s="91"/>
      <c r="GZ856" s="91"/>
      <c r="HA856" s="91"/>
      <c r="HB856" s="91"/>
      <c r="HC856" s="91"/>
      <c r="HD856" s="91"/>
      <c r="HE856" s="91"/>
      <c r="HF856" s="91"/>
      <c r="HG856" s="91"/>
      <c r="HH856" s="91"/>
      <c r="HI856" s="91"/>
      <c r="HJ856" s="91"/>
      <c r="HK856" s="91"/>
      <c r="HL856" s="91"/>
      <c r="HM856" s="91"/>
      <c r="HN856" s="91"/>
      <c r="HO856" s="91"/>
      <c r="HP856" s="91"/>
      <c r="HQ856" s="91"/>
      <c r="HR856" s="91"/>
      <c r="HS856" s="91"/>
      <c r="HT856" s="91"/>
      <c r="HU856" s="91"/>
    </row>
    <row r="857" spans="1:229" ht="15.75" customHeight="1" x14ac:dyDescent="0.85">
      <c r="A857" s="93"/>
      <c r="B857" s="92"/>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c r="GU857" s="91"/>
      <c r="GV857" s="91"/>
      <c r="GW857" s="91"/>
      <c r="GX857" s="91"/>
      <c r="GY857" s="91"/>
      <c r="GZ857" s="91"/>
      <c r="HA857" s="91"/>
      <c r="HB857" s="91"/>
      <c r="HC857" s="91"/>
      <c r="HD857" s="91"/>
      <c r="HE857" s="91"/>
      <c r="HF857" s="91"/>
      <c r="HG857" s="91"/>
      <c r="HH857" s="91"/>
      <c r="HI857" s="91"/>
      <c r="HJ857" s="91"/>
      <c r="HK857" s="91"/>
      <c r="HL857" s="91"/>
      <c r="HM857" s="91"/>
      <c r="HN857" s="91"/>
      <c r="HO857" s="91"/>
      <c r="HP857" s="91"/>
      <c r="HQ857" s="91"/>
      <c r="HR857" s="91"/>
      <c r="HS857" s="91"/>
      <c r="HT857" s="91"/>
      <c r="HU857" s="91"/>
    </row>
    <row r="858" spans="1:229" ht="15.75" customHeight="1" x14ac:dyDescent="0.85">
      <c r="A858" s="93"/>
      <c r="B858" s="92"/>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c r="GU858" s="91"/>
      <c r="GV858" s="91"/>
      <c r="GW858" s="91"/>
      <c r="GX858" s="91"/>
      <c r="GY858" s="91"/>
      <c r="GZ858" s="91"/>
      <c r="HA858" s="91"/>
      <c r="HB858" s="91"/>
      <c r="HC858" s="91"/>
      <c r="HD858" s="91"/>
      <c r="HE858" s="91"/>
      <c r="HF858" s="91"/>
      <c r="HG858" s="91"/>
      <c r="HH858" s="91"/>
      <c r="HI858" s="91"/>
      <c r="HJ858" s="91"/>
      <c r="HK858" s="91"/>
      <c r="HL858" s="91"/>
      <c r="HM858" s="91"/>
      <c r="HN858" s="91"/>
      <c r="HO858" s="91"/>
      <c r="HP858" s="91"/>
      <c r="HQ858" s="91"/>
      <c r="HR858" s="91"/>
      <c r="HS858" s="91"/>
      <c r="HT858" s="91"/>
      <c r="HU858" s="91"/>
    </row>
    <row r="859" spans="1:229" ht="15.75" customHeight="1" x14ac:dyDescent="0.85">
      <c r="A859" s="93"/>
      <c r="B859" s="92"/>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row>
    <row r="860" spans="1:229" ht="15.75" customHeight="1" x14ac:dyDescent="0.85">
      <c r="A860" s="93"/>
      <c r="B860" s="92"/>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c r="GU860" s="91"/>
      <c r="GV860" s="91"/>
      <c r="GW860" s="91"/>
      <c r="GX860" s="91"/>
      <c r="GY860" s="91"/>
      <c r="GZ860" s="91"/>
      <c r="HA860" s="91"/>
      <c r="HB860" s="91"/>
      <c r="HC860" s="91"/>
      <c r="HD860" s="91"/>
      <c r="HE860" s="91"/>
      <c r="HF860" s="91"/>
      <c r="HG860" s="91"/>
      <c r="HH860" s="91"/>
      <c r="HI860" s="91"/>
      <c r="HJ860" s="91"/>
      <c r="HK860" s="91"/>
      <c r="HL860" s="91"/>
      <c r="HM860" s="91"/>
      <c r="HN860" s="91"/>
      <c r="HO860" s="91"/>
      <c r="HP860" s="91"/>
      <c r="HQ860" s="91"/>
      <c r="HR860" s="91"/>
      <c r="HS860" s="91"/>
      <c r="HT860" s="91"/>
      <c r="HU860" s="91"/>
    </row>
    <row r="861" spans="1:229" ht="15.75" customHeight="1" x14ac:dyDescent="0.85">
      <c r="A861" s="93"/>
      <c r="B861" s="92"/>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row>
    <row r="862" spans="1:229" ht="15.75" customHeight="1" x14ac:dyDescent="0.85">
      <c r="A862" s="93"/>
      <c r="B862" s="92"/>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c r="GU862" s="91"/>
      <c r="GV862" s="91"/>
      <c r="GW862" s="91"/>
      <c r="GX862" s="91"/>
      <c r="GY862" s="91"/>
      <c r="GZ862" s="91"/>
      <c r="HA862" s="91"/>
      <c r="HB862" s="91"/>
      <c r="HC862" s="91"/>
      <c r="HD862" s="91"/>
      <c r="HE862" s="91"/>
      <c r="HF862" s="91"/>
      <c r="HG862" s="91"/>
      <c r="HH862" s="91"/>
      <c r="HI862" s="91"/>
      <c r="HJ862" s="91"/>
      <c r="HK862" s="91"/>
      <c r="HL862" s="91"/>
      <c r="HM862" s="91"/>
      <c r="HN862" s="91"/>
      <c r="HO862" s="91"/>
      <c r="HP862" s="91"/>
      <c r="HQ862" s="91"/>
      <c r="HR862" s="91"/>
      <c r="HS862" s="91"/>
      <c r="HT862" s="91"/>
      <c r="HU862" s="91"/>
    </row>
    <row r="863" spans="1:229" ht="15.75" customHeight="1" x14ac:dyDescent="0.85">
      <c r="A863" s="93"/>
      <c r="B863" s="92"/>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row>
    <row r="864" spans="1:229" ht="15.75" customHeight="1" x14ac:dyDescent="0.85">
      <c r="A864" s="93"/>
      <c r="B864" s="92"/>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c r="GU864" s="91"/>
      <c r="GV864" s="91"/>
      <c r="GW864" s="91"/>
      <c r="GX864" s="91"/>
      <c r="GY864" s="91"/>
      <c r="GZ864" s="91"/>
      <c r="HA864" s="91"/>
      <c r="HB864" s="91"/>
      <c r="HC864" s="91"/>
      <c r="HD864" s="91"/>
      <c r="HE864" s="91"/>
      <c r="HF864" s="91"/>
      <c r="HG864" s="91"/>
      <c r="HH864" s="91"/>
      <c r="HI864" s="91"/>
      <c r="HJ864" s="91"/>
      <c r="HK864" s="91"/>
      <c r="HL864" s="91"/>
      <c r="HM864" s="91"/>
      <c r="HN864" s="91"/>
      <c r="HO864" s="91"/>
      <c r="HP864" s="91"/>
      <c r="HQ864" s="91"/>
      <c r="HR864" s="91"/>
      <c r="HS864" s="91"/>
      <c r="HT864" s="91"/>
      <c r="HU864" s="91"/>
    </row>
    <row r="865" spans="1:229" ht="15.75" customHeight="1" x14ac:dyDescent="0.85">
      <c r="A865" s="93"/>
      <c r="B865" s="92"/>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row>
    <row r="866" spans="1:229" ht="15.75" customHeight="1" x14ac:dyDescent="0.85">
      <c r="A866" s="93"/>
      <c r="B866" s="92"/>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c r="GU866" s="91"/>
      <c r="GV866" s="91"/>
      <c r="GW866" s="91"/>
      <c r="GX866" s="91"/>
      <c r="GY866" s="91"/>
      <c r="GZ866" s="91"/>
      <c r="HA866" s="91"/>
      <c r="HB866" s="91"/>
      <c r="HC866" s="91"/>
      <c r="HD866" s="91"/>
      <c r="HE866" s="91"/>
      <c r="HF866" s="91"/>
      <c r="HG866" s="91"/>
      <c r="HH866" s="91"/>
      <c r="HI866" s="91"/>
      <c r="HJ866" s="91"/>
      <c r="HK866" s="91"/>
      <c r="HL866" s="91"/>
      <c r="HM866" s="91"/>
      <c r="HN866" s="91"/>
      <c r="HO866" s="91"/>
      <c r="HP866" s="91"/>
      <c r="HQ866" s="91"/>
      <c r="HR866" s="91"/>
      <c r="HS866" s="91"/>
      <c r="HT866" s="91"/>
      <c r="HU866" s="91"/>
    </row>
    <row r="867" spans="1:229" ht="15.75" customHeight="1" x14ac:dyDescent="0.85">
      <c r="A867" s="93"/>
      <c r="B867" s="92"/>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c r="GU867" s="91"/>
      <c r="GV867" s="91"/>
      <c r="GW867" s="91"/>
      <c r="GX867" s="91"/>
      <c r="GY867" s="91"/>
      <c r="GZ867" s="91"/>
      <c r="HA867" s="91"/>
      <c r="HB867" s="91"/>
      <c r="HC867" s="91"/>
      <c r="HD867" s="91"/>
      <c r="HE867" s="91"/>
      <c r="HF867" s="91"/>
      <c r="HG867" s="91"/>
      <c r="HH867" s="91"/>
      <c r="HI867" s="91"/>
      <c r="HJ867" s="91"/>
      <c r="HK867" s="91"/>
      <c r="HL867" s="91"/>
      <c r="HM867" s="91"/>
      <c r="HN867" s="91"/>
      <c r="HO867" s="91"/>
      <c r="HP867" s="91"/>
      <c r="HQ867" s="91"/>
      <c r="HR867" s="91"/>
      <c r="HS867" s="91"/>
      <c r="HT867" s="91"/>
      <c r="HU867" s="91"/>
    </row>
    <row r="868" spans="1:229" ht="15.75" customHeight="1" x14ac:dyDescent="0.85">
      <c r="A868" s="93"/>
      <c r="B868" s="92"/>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c r="GU868" s="91"/>
      <c r="GV868" s="91"/>
      <c r="GW868" s="91"/>
      <c r="GX868" s="91"/>
      <c r="GY868" s="91"/>
      <c r="GZ868" s="91"/>
      <c r="HA868" s="91"/>
      <c r="HB868" s="91"/>
      <c r="HC868" s="91"/>
      <c r="HD868" s="91"/>
      <c r="HE868" s="91"/>
      <c r="HF868" s="91"/>
      <c r="HG868" s="91"/>
      <c r="HH868" s="91"/>
      <c r="HI868" s="91"/>
      <c r="HJ868" s="91"/>
      <c r="HK868" s="91"/>
      <c r="HL868" s="91"/>
      <c r="HM868" s="91"/>
      <c r="HN868" s="91"/>
      <c r="HO868" s="91"/>
      <c r="HP868" s="91"/>
      <c r="HQ868" s="91"/>
      <c r="HR868" s="91"/>
      <c r="HS868" s="91"/>
      <c r="HT868" s="91"/>
      <c r="HU868" s="91"/>
    </row>
    <row r="869" spans="1:229" ht="15.75" customHeight="1" x14ac:dyDescent="0.85">
      <c r="A869" s="93"/>
      <c r="B869" s="92"/>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row>
    <row r="870" spans="1:229" ht="15.75" customHeight="1" x14ac:dyDescent="0.85">
      <c r="A870" s="93"/>
      <c r="B870" s="92"/>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c r="GU870" s="91"/>
      <c r="GV870" s="91"/>
      <c r="GW870" s="91"/>
      <c r="GX870" s="91"/>
      <c r="GY870" s="91"/>
      <c r="GZ870" s="91"/>
      <c r="HA870" s="91"/>
      <c r="HB870" s="91"/>
      <c r="HC870" s="91"/>
      <c r="HD870" s="91"/>
      <c r="HE870" s="91"/>
      <c r="HF870" s="91"/>
      <c r="HG870" s="91"/>
      <c r="HH870" s="91"/>
      <c r="HI870" s="91"/>
      <c r="HJ870" s="91"/>
      <c r="HK870" s="91"/>
      <c r="HL870" s="91"/>
      <c r="HM870" s="91"/>
      <c r="HN870" s="91"/>
      <c r="HO870" s="91"/>
      <c r="HP870" s="91"/>
      <c r="HQ870" s="91"/>
      <c r="HR870" s="91"/>
      <c r="HS870" s="91"/>
      <c r="HT870" s="91"/>
      <c r="HU870" s="91"/>
    </row>
    <row r="871" spans="1:229" ht="15.75" customHeight="1" x14ac:dyDescent="0.85">
      <c r="A871" s="93"/>
      <c r="B871" s="92"/>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c r="GU871" s="91"/>
      <c r="GV871" s="91"/>
      <c r="GW871" s="91"/>
      <c r="GX871" s="91"/>
      <c r="GY871" s="91"/>
      <c r="GZ871" s="91"/>
      <c r="HA871" s="91"/>
      <c r="HB871" s="91"/>
      <c r="HC871" s="91"/>
      <c r="HD871" s="91"/>
      <c r="HE871" s="91"/>
      <c r="HF871" s="91"/>
      <c r="HG871" s="91"/>
      <c r="HH871" s="91"/>
      <c r="HI871" s="91"/>
      <c r="HJ871" s="91"/>
      <c r="HK871" s="91"/>
      <c r="HL871" s="91"/>
      <c r="HM871" s="91"/>
      <c r="HN871" s="91"/>
      <c r="HO871" s="91"/>
      <c r="HP871" s="91"/>
      <c r="HQ871" s="91"/>
      <c r="HR871" s="91"/>
      <c r="HS871" s="91"/>
      <c r="HT871" s="91"/>
      <c r="HU871" s="91"/>
    </row>
    <row r="872" spans="1:229" ht="15.75" customHeight="1" x14ac:dyDescent="0.85">
      <c r="A872" s="93"/>
      <c r="B872" s="92"/>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c r="GU872" s="91"/>
      <c r="GV872" s="91"/>
      <c r="GW872" s="91"/>
      <c r="GX872" s="91"/>
      <c r="GY872" s="91"/>
      <c r="GZ872" s="91"/>
      <c r="HA872" s="91"/>
      <c r="HB872" s="91"/>
      <c r="HC872" s="91"/>
      <c r="HD872" s="91"/>
      <c r="HE872" s="91"/>
      <c r="HF872" s="91"/>
      <c r="HG872" s="91"/>
      <c r="HH872" s="91"/>
      <c r="HI872" s="91"/>
      <c r="HJ872" s="91"/>
      <c r="HK872" s="91"/>
      <c r="HL872" s="91"/>
      <c r="HM872" s="91"/>
      <c r="HN872" s="91"/>
      <c r="HO872" s="91"/>
      <c r="HP872" s="91"/>
      <c r="HQ872" s="91"/>
      <c r="HR872" s="91"/>
      <c r="HS872" s="91"/>
      <c r="HT872" s="91"/>
      <c r="HU872" s="91"/>
    </row>
    <row r="873" spans="1:229" ht="15.75" customHeight="1" x14ac:dyDescent="0.85">
      <c r="A873" s="93"/>
      <c r="B873" s="92"/>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row>
    <row r="874" spans="1:229" ht="15.75" customHeight="1" x14ac:dyDescent="0.85">
      <c r="A874" s="93"/>
      <c r="B874" s="92"/>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row>
    <row r="875" spans="1:229" ht="15.75" customHeight="1" x14ac:dyDescent="0.85">
      <c r="A875" s="93"/>
      <c r="B875" s="92"/>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c r="GU875" s="91"/>
      <c r="GV875" s="91"/>
      <c r="GW875" s="91"/>
      <c r="GX875" s="91"/>
      <c r="GY875" s="91"/>
      <c r="GZ875" s="91"/>
      <c r="HA875" s="91"/>
      <c r="HB875" s="91"/>
      <c r="HC875" s="91"/>
      <c r="HD875" s="91"/>
      <c r="HE875" s="91"/>
      <c r="HF875" s="91"/>
      <c r="HG875" s="91"/>
      <c r="HH875" s="91"/>
      <c r="HI875" s="91"/>
      <c r="HJ875" s="91"/>
      <c r="HK875" s="91"/>
      <c r="HL875" s="91"/>
      <c r="HM875" s="91"/>
      <c r="HN875" s="91"/>
      <c r="HO875" s="91"/>
      <c r="HP875" s="91"/>
      <c r="HQ875" s="91"/>
      <c r="HR875" s="91"/>
      <c r="HS875" s="91"/>
      <c r="HT875" s="91"/>
      <c r="HU875" s="91"/>
    </row>
    <row r="876" spans="1:229" ht="15.75" customHeight="1" x14ac:dyDescent="0.85">
      <c r="A876" s="93"/>
      <c r="B876" s="92"/>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c r="GU876" s="91"/>
      <c r="GV876" s="91"/>
      <c r="GW876" s="91"/>
      <c r="GX876" s="91"/>
      <c r="GY876" s="91"/>
      <c r="GZ876" s="91"/>
      <c r="HA876" s="91"/>
      <c r="HB876" s="91"/>
      <c r="HC876" s="91"/>
      <c r="HD876" s="91"/>
      <c r="HE876" s="91"/>
      <c r="HF876" s="91"/>
      <c r="HG876" s="91"/>
      <c r="HH876" s="91"/>
      <c r="HI876" s="91"/>
      <c r="HJ876" s="91"/>
      <c r="HK876" s="91"/>
      <c r="HL876" s="91"/>
      <c r="HM876" s="91"/>
      <c r="HN876" s="91"/>
      <c r="HO876" s="91"/>
      <c r="HP876" s="91"/>
      <c r="HQ876" s="91"/>
      <c r="HR876" s="91"/>
      <c r="HS876" s="91"/>
      <c r="HT876" s="91"/>
      <c r="HU876" s="91"/>
    </row>
    <row r="877" spans="1:229" ht="15.75" customHeight="1" x14ac:dyDescent="0.85">
      <c r="A877" s="93"/>
      <c r="B877" s="92"/>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row>
    <row r="878" spans="1:229" ht="15.75" customHeight="1" x14ac:dyDescent="0.85">
      <c r="A878" s="93"/>
      <c r="B878" s="92"/>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c r="GU878" s="91"/>
      <c r="GV878" s="91"/>
      <c r="GW878" s="91"/>
      <c r="GX878" s="91"/>
      <c r="GY878" s="91"/>
      <c r="GZ878" s="91"/>
      <c r="HA878" s="91"/>
      <c r="HB878" s="91"/>
      <c r="HC878" s="91"/>
      <c r="HD878" s="91"/>
      <c r="HE878" s="91"/>
      <c r="HF878" s="91"/>
      <c r="HG878" s="91"/>
      <c r="HH878" s="91"/>
      <c r="HI878" s="91"/>
      <c r="HJ878" s="91"/>
      <c r="HK878" s="91"/>
      <c r="HL878" s="91"/>
      <c r="HM878" s="91"/>
      <c r="HN878" s="91"/>
      <c r="HO878" s="91"/>
      <c r="HP878" s="91"/>
      <c r="HQ878" s="91"/>
      <c r="HR878" s="91"/>
      <c r="HS878" s="91"/>
      <c r="HT878" s="91"/>
      <c r="HU878" s="91"/>
    </row>
    <row r="879" spans="1:229" ht="15.75" customHeight="1" x14ac:dyDescent="0.85">
      <c r="A879" s="93"/>
      <c r="B879" s="92"/>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row>
    <row r="880" spans="1:229" ht="15.75" customHeight="1" x14ac:dyDescent="0.85">
      <c r="A880" s="93"/>
      <c r="B880" s="92"/>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row>
    <row r="881" spans="1:229" ht="15.75" customHeight="1" x14ac:dyDescent="0.85">
      <c r="A881" s="93"/>
      <c r="B881" s="92"/>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c r="GU881" s="91"/>
      <c r="GV881" s="91"/>
      <c r="GW881" s="91"/>
      <c r="GX881" s="91"/>
      <c r="GY881" s="91"/>
      <c r="GZ881" s="91"/>
      <c r="HA881" s="91"/>
      <c r="HB881" s="91"/>
      <c r="HC881" s="91"/>
      <c r="HD881" s="91"/>
      <c r="HE881" s="91"/>
      <c r="HF881" s="91"/>
      <c r="HG881" s="91"/>
      <c r="HH881" s="91"/>
      <c r="HI881" s="91"/>
      <c r="HJ881" s="91"/>
      <c r="HK881" s="91"/>
      <c r="HL881" s="91"/>
      <c r="HM881" s="91"/>
      <c r="HN881" s="91"/>
      <c r="HO881" s="91"/>
      <c r="HP881" s="91"/>
      <c r="HQ881" s="91"/>
      <c r="HR881" s="91"/>
      <c r="HS881" s="91"/>
      <c r="HT881" s="91"/>
      <c r="HU881" s="91"/>
    </row>
    <row r="882" spans="1:229" ht="15.75" customHeight="1" x14ac:dyDescent="0.85">
      <c r="A882" s="93"/>
      <c r="B882" s="92"/>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c r="GU882" s="91"/>
      <c r="GV882" s="91"/>
      <c r="GW882" s="91"/>
      <c r="GX882" s="91"/>
      <c r="GY882" s="91"/>
      <c r="GZ882" s="91"/>
      <c r="HA882" s="91"/>
      <c r="HB882" s="91"/>
      <c r="HC882" s="91"/>
      <c r="HD882" s="91"/>
      <c r="HE882" s="91"/>
      <c r="HF882" s="91"/>
      <c r="HG882" s="91"/>
      <c r="HH882" s="91"/>
      <c r="HI882" s="91"/>
      <c r="HJ882" s="91"/>
      <c r="HK882" s="91"/>
      <c r="HL882" s="91"/>
      <c r="HM882" s="91"/>
      <c r="HN882" s="91"/>
      <c r="HO882" s="91"/>
      <c r="HP882" s="91"/>
      <c r="HQ882" s="91"/>
      <c r="HR882" s="91"/>
      <c r="HS882" s="91"/>
      <c r="HT882" s="91"/>
      <c r="HU882" s="91"/>
    </row>
    <row r="883" spans="1:229" ht="15.75" customHeight="1" x14ac:dyDescent="0.85">
      <c r="A883" s="93"/>
      <c r="B883" s="92"/>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row>
    <row r="884" spans="1:229" ht="15.75" customHeight="1" x14ac:dyDescent="0.85">
      <c r="A884" s="93"/>
      <c r="B884" s="92"/>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c r="GU884" s="91"/>
      <c r="GV884" s="91"/>
      <c r="GW884" s="91"/>
      <c r="GX884" s="91"/>
      <c r="GY884" s="91"/>
      <c r="GZ884" s="91"/>
      <c r="HA884" s="91"/>
      <c r="HB884" s="91"/>
      <c r="HC884" s="91"/>
      <c r="HD884" s="91"/>
      <c r="HE884" s="91"/>
      <c r="HF884" s="91"/>
      <c r="HG884" s="91"/>
      <c r="HH884" s="91"/>
      <c r="HI884" s="91"/>
      <c r="HJ884" s="91"/>
      <c r="HK884" s="91"/>
      <c r="HL884" s="91"/>
      <c r="HM884" s="91"/>
      <c r="HN884" s="91"/>
      <c r="HO884" s="91"/>
      <c r="HP884" s="91"/>
      <c r="HQ884" s="91"/>
      <c r="HR884" s="91"/>
      <c r="HS884" s="91"/>
      <c r="HT884" s="91"/>
      <c r="HU884" s="91"/>
    </row>
    <row r="885" spans="1:229" ht="15.75" customHeight="1" x14ac:dyDescent="0.85">
      <c r="A885" s="93"/>
      <c r="B885" s="92"/>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row>
    <row r="886" spans="1:229" ht="15.75" customHeight="1" x14ac:dyDescent="0.85">
      <c r="A886" s="93"/>
      <c r="B886" s="92"/>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c r="GU886" s="91"/>
      <c r="GV886" s="91"/>
      <c r="GW886" s="91"/>
      <c r="GX886" s="91"/>
      <c r="GY886" s="91"/>
      <c r="GZ886" s="91"/>
      <c r="HA886" s="91"/>
      <c r="HB886" s="91"/>
      <c r="HC886" s="91"/>
      <c r="HD886" s="91"/>
      <c r="HE886" s="91"/>
      <c r="HF886" s="91"/>
      <c r="HG886" s="91"/>
      <c r="HH886" s="91"/>
      <c r="HI886" s="91"/>
      <c r="HJ886" s="91"/>
      <c r="HK886" s="91"/>
      <c r="HL886" s="91"/>
      <c r="HM886" s="91"/>
      <c r="HN886" s="91"/>
      <c r="HO886" s="91"/>
      <c r="HP886" s="91"/>
      <c r="HQ886" s="91"/>
      <c r="HR886" s="91"/>
      <c r="HS886" s="91"/>
      <c r="HT886" s="91"/>
      <c r="HU886" s="91"/>
    </row>
    <row r="887" spans="1:229" ht="15.75" customHeight="1" x14ac:dyDescent="0.85">
      <c r="A887" s="93"/>
      <c r="B887" s="92"/>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row>
    <row r="888" spans="1:229" ht="15.75" customHeight="1" x14ac:dyDescent="0.85">
      <c r="A888" s="93"/>
      <c r="B888" s="92"/>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row>
    <row r="889" spans="1:229" ht="15.75" customHeight="1" x14ac:dyDescent="0.85">
      <c r="A889" s="93"/>
      <c r="B889" s="92"/>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c r="GU889" s="91"/>
      <c r="GV889" s="91"/>
      <c r="GW889" s="91"/>
      <c r="GX889" s="91"/>
      <c r="GY889" s="91"/>
      <c r="GZ889" s="91"/>
      <c r="HA889" s="91"/>
      <c r="HB889" s="91"/>
      <c r="HC889" s="91"/>
      <c r="HD889" s="91"/>
      <c r="HE889" s="91"/>
      <c r="HF889" s="91"/>
      <c r="HG889" s="91"/>
      <c r="HH889" s="91"/>
      <c r="HI889" s="91"/>
      <c r="HJ889" s="91"/>
      <c r="HK889" s="91"/>
      <c r="HL889" s="91"/>
      <c r="HM889" s="91"/>
      <c r="HN889" s="91"/>
      <c r="HO889" s="91"/>
      <c r="HP889" s="91"/>
      <c r="HQ889" s="91"/>
      <c r="HR889" s="91"/>
      <c r="HS889" s="91"/>
      <c r="HT889" s="91"/>
      <c r="HU889" s="91"/>
    </row>
    <row r="890" spans="1:229" ht="15.75" customHeight="1" x14ac:dyDescent="0.85">
      <c r="A890" s="93"/>
      <c r="B890" s="92"/>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c r="GU890" s="91"/>
      <c r="GV890" s="91"/>
      <c r="GW890" s="91"/>
      <c r="GX890" s="91"/>
      <c r="GY890" s="91"/>
      <c r="GZ890" s="91"/>
      <c r="HA890" s="91"/>
      <c r="HB890" s="91"/>
      <c r="HC890" s="91"/>
      <c r="HD890" s="91"/>
      <c r="HE890" s="91"/>
      <c r="HF890" s="91"/>
      <c r="HG890" s="91"/>
      <c r="HH890" s="91"/>
      <c r="HI890" s="91"/>
      <c r="HJ890" s="91"/>
      <c r="HK890" s="91"/>
      <c r="HL890" s="91"/>
      <c r="HM890" s="91"/>
      <c r="HN890" s="91"/>
      <c r="HO890" s="91"/>
      <c r="HP890" s="91"/>
      <c r="HQ890" s="91"/>
      <c r="HR890" s="91"/>
      <c r="HS890" s="91"/>
      <c r="HT890" s="91"/>
      <c r="HU890" s="91"/>
    </row>
    <row r="891" spans="1:229" ht="15.75" customHeight="1" x14ac:dyDescent="0.85">
      <c r="A891" s="93"/>
      <c r="B891" s="92"/>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c r="GU891" s="91"/>
      <c r="GV891" s="91"/>
      <c r="GW891" s="91"/>
      <c r="GX891" s="91"/>
      <c r="GY891" s="91"/>
      <c r="GZ891" s="91"/>
      <c r="HA891" s="91"/>
      <c r="HB891" s="91"/>
      <c r="HC891" s="91"/>
      <c r="HD891" s="91"/>
      <c r="HE891" s="91"/>
      <c r="HF891" s="91"/>
      <c r="HG891" s="91"/>
      <c r="HH891" s="91"/>
      <c r="HI891" s="91"/>
      <c r="HJ891" s="91"/>
      <c r="HK891" s="91"/>
      <c r="HL891" s="91"/>
      <c r="HM891" s="91"/>
      <c r="HN891" s="91"/>
      <c r="HO891" s="91"/>
      <c r="HP891" s="91"/>
      <c r="HQ891" s="91"/>
      <c r="HR891" s="91"/>
      <c r="HS891" s="91"/>
      <c r="HT891" s="91"/>
      <c r="HU891" s="91"/>
    </row>
    <row r="892" spans="1:229" ht="15.75" customHeight="1" x14ac:dyDescent="0.85">
      <c r="A892" s="93"/>
      <c r="B892" s="92"/>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c r="GU892" s="91"/>
      <c r="GV892" s="91"/>
      <c r="GW892" s="91"/>
      <c r="GX892" s="91"/>
      <c r="GY892" s="91"/>
      <c r="GZ892" s="91"/>
      <c r="HA892" s="91"/>
      <c r="HB892" s="91"/>
      <c r="HC892" s="91"/>
      <c r="HD892" s="91"/>
      <c r="HE892" s="91"/>
      <c r="HF892" s="91"/>
      <c r="HG892" s="91"/>
      <c r="HH892" s="91"/>
      <c r="HI892" s="91"/>
      <c r="HJ892" s="91"/>
      <c r="HK892" s="91"/>
      <c r="HL892" s="91"/>
      <c r="HM892" s="91"/>
      <c r="HN892" s="91"/>
      <c r="HO892" s="91"/>
      <c r="HP892" s="91"/>
      <c r="HQ892" s="91"/>
      <c r="HR892" s="91"/>
      <c r="HS892" s="91"/>
      <c r="HT892" s="91"/>
      <c r="HU892" s="91"/>
    </row>
    <row r="893" spans="1:229" ht="15.75" customHeight="1" x14ac:dyDescent="0.85">
      <c r="A893" s="93"/>
      <c r="B893" s="92"/>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c r="GU893" s="91"/>
      <c r="GV893" s="91"/>
      <c r="GW893" s="91"/>
      <c r="GX893" s="91"/>
      <c r="GY893" s="91"/>
      <c r="GZ893" s="91"/>
      <c r="HA893" s="91"/>
      <c r="HB893" s="91"/>
      <c r="HC893" s="91"/>
      <c r="HD893" s="91"/>
      <c r="HE893" s="91"/>
      <c r="HF893" s="91"/>
      <c r="HG893" s="91"/>
      <c r="HH893" s="91"/>
      <c r="HI893" s="91"/>
      <c r="HJ893" s="91"/>
      <c r="HK893" s="91"/>
      <c r="HL893" s="91"/>
      <c r="HM893" s="91"/>
      <c r="HN893" s="91"/>
      <c r="HO893" s="91"/>
      <c r="HP893" s="91"/>
      <c r="HQ893" s="91"/>
      <c r="HR893" s="91"/>
      <c r="HS893" s="91"/>
      <c r="HT893" s="91"/>
      <c r="HU893" s="91"/>
    </row>
    <row r="894" spans="1:229" ht="15.75" customHeight="1" x14ac:dyDescent="0.85">
      <c r="A894" s="93"/>
      <c r="B894" s="92"/>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row>
    <row r="895" spans="1:229" ht="15.75" customHeight="1" x14ac:dyDescent="0.85">
      <c r="A895" s="93"/>
      <c r="B895" s="92"/>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c r="GU895" s="91"/>
      <c r="GV895" s="91"/>
      <c r="GW895" s="91"/>
      <c r="GX895" s="91"/>
      <c r="GY895" s="91"/>
      <c r="GZ895" s="91"/>
      <c r="HA895" s="91"/>
      <c r="HB895" s="91"/>
      <c r="HC895" s="91"/>
      <c r="HD895" s="91"/>
      <c r="HE895" s="91"/>
      <c r="HF895" s="91"/>
      <c r="HG895" s="91"/>
      <c r="HH895" s="91"/>
      <c r="HI895" s="91"/>
      <c r="HJ895" s="91"/>
      <c r="HK895" s="91"/>
      <c r="HL895" s="91"/>
      <c r="HM895" s="91"/>
      <c r="HN895" s="91"/>
      <c r="HO895" s="91"/>
      <c r="HP895" s="91"/>
      <c r="HQ895" s="91"/>
      <c r="HR895" s="91"/>
      <c r="HS895" s="91"/>
      <c r="HT895" s="91"/>
      <c r="HU895" s="91"/>
    </row>
    <row r="896" spans="1:229" ht="15.75" customHeight="1" x14ac:dyDescent="0.85">
      <c r="A896" s="93"/>
      <c r="B896" s="92"/>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row>
    <row r="897" spans="1:229" ht="15.75" customHeight="1" x14ac:dyDescent="0.85">
      <c r="A897" s="93"/>
      <c r="B897" s="92"/>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row>
    <row r="898" spans="1:229" ht="15.75" customHeight="1" x14ac:dyDescent="0.85">
      <c r="A898" s="93"/>
      <c r="B898" s="92"/>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row>
    <row r="899" spans="1:229" ht="15.75" customHeight="1" x14ac:dyDescent="0.85">
      <c r="A899" s="93"/>
      <c r="B899" s="92"/>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c r="GU899" s="91"/>
      <c r="GV899" s="91"/>
      <c r="GW899" s="91"/>
      <c r="GX899" s="91"/>
      <c r="GY899" s="91"/>
      <c r="GZ899" s="91"/>
      <c r="HA899" s="91"/>
      <c r="HB899" s="91"/>
      <c r="HC899" s="91"/>
      <c r="HD899" s="91"/>
      <c r="HE899" s="91"/>
      <c r="HF899" s="91"/>
      <c r="HG899" s="91"/>
      <c r="HH899" s="91"/>
      <c r="HI899" s="91"/>
      <c r="HJ899" s="91"/>
      <c r="HK899" s="91"/>
      <c r="HL899" s="91"/>
      <c r="HM899" s="91"/>
      <c r="HN899" s="91"/>
      <c r="HO899" s="91"/>
      <c r="HP899" s="91"/>
      <c r="HQ899" s="91"/>
      <c r="HR899" s="91"/>
      <c r="HS899" s="91"/>
      <c r="HT899" s="91"/>
      <c r="HU899" s="91"/>
    </row>
    <row r="900" spans="1:229" ht="15.75" customHeight="1" x14ac:dyDescent="0.85">
      <c r="A900" s="93"/>
      <c r="B900" s="92"/>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c r="GU900" s="91"/>
      <c r="GV900" s="91"/>
      <c r="GW900" s="91"/>
      <c r="GX900" s="91"/>
      <c r="GY900" s="91"/>
      <c r="GZ900" s="91"/>
      <c r="HA900" s="91"/>
      <c r="HB900" s="91"/>
      <c r="HC900" s="91"/>
      <c r="HD900" s="91"/>
      <c r="HE900" s="91"/>
      <c r="HF900" s="91"/>
      <c r="HG900" s="91"/>
      <c r="HH900" s="91"/>
      <c r="HI900" s="91"/>
      <c r="HJ900" s="91"/>
      <c r="HK900" s="91"/>
      <c r="HL900" s="91"/>
      <c r="HM900" s="91"/>
      <c r="HN900" s="91"/>
      <c r="HO900" s="91"/>
      <c r="HP900" s="91"/>
      <c r="HQ900" s="91"/>
      <c r="HR900" s="91"/>
      <c r="HS900" s="91"/>
      <c r="HT900" s="91"/>
      <c r="HU900" s="91"/>
    </row>
    <row r="901" spans="1:229" ht="15.75" customHeight="1" x14ac:dyDescent="0.85">
      <c r="A901" s="93"/>
      <c r="B901" s="92"/>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c r="GU901" s="91"/>
      <c r="GV901" s="91"/>
      <c r="GW901" s="91"/>
      <c r="GX901" s="91"/>
      <c r="GY901" s="91"/>
      <c r="GZ901" s="91"/>
      <c r="HA901" s="91"/>
      <c r="HB901" s="91"/>
      <c r="HC901" s="91"/>
      <c r="HD901" s="91"/>
      <c r="HE901" s="91"/>
      <c r="HF901" s="91"/>
      <c r="HG901" s="91"/>
      <c r="HH901" s="91"/>
      <c r="HI901" s="91"/>
      <c r="HJ901" s="91"/>
      <c r="HK901" s="91"/>
      <c r="HL901" s="91"/>
      <c r="HM901" s="91"/>
      <c r="HN901" s="91"/>
      <c r="HO901" s="91"/>
      <c r="HP901" s="91"/>
      <c r="HQ901" s="91"/>
      <c r="HR901" s="91"/>
      <c r="HS901" s="91"/>
      <c r="HT901" s="91"/>
      <c r="HU901" s="91"/>
    </row>
    <row r="902" spans="1:229" ht="15.75" customHeight="1" x14ac:dyDescent="0.85">
      <c r="A902" s="93"/>
      <c r="B902" s="92"/>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c r="GU902" s="91"/>
      <c r="GV902" s="91"/>
      <c r="GW902" s="91"/>
      <c r="GX902" s="91"/>
      <c r="GY902" s="91"/>
      <c r="GZ902" s="91"/>
      <c r="HA902" s="91"/>
      <c r="HB902" s="91"/>
      <c r="HC902" s="91"/>
      <c r="HD902" s="91"/>
      <c r="HE902" s="91"/>
      <c r="HF902" s="91"/>
      <c r="HG902" s="91"/>
      <c r="HH902" s="91"/>
      <c r="HI902" s="91"/>
      <c r="HJ902" s="91"/>
      <c r="HK902" s="91"/>
      <c r="HL902" s="91"/>
      <c r="HM902" s="91"/>
      <c r="HN902" s="91"/>
      <c r="HO902" s="91"/>
      <c r="HP902" s="91"/>
      <c r="HQ902" s="91"/>
      <c r="HR902" s="91"/>
      <c r="HS902" s="91"/>
      <c r="HT902" s="91"/>
      <c r="HU902" s="91"/>
    </row>
    <row r="903" spans="1:229" ht="15.75" customHeight="1" x14ac:dyDescent="0.85">
      <c r="A903" s="93"/>
      <c r="B903" s="92"/>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c r="GU903" s="91"/>
      <c r="GV903" s="91"/>
      <c r="GW903" s="91"/>
      <c r="GX903" s="91"/>
      <c r="GY903" s="91"/>
      <c r="GZ903" s="91"/>
      <c r="HA903" s="91"/>
      <c r="HB903" s="91"/>
      <c r="HC903" s="91"/>
      <c r="HD903" s="91"/>
      <c r="HE903" s="91"/>
      <c r="HF903" s="91"/>
      <c r="HG903" s="91"/>
      <c r="HH903" s="91"/>
      <c r="HI903" s="91"/>
      <c r="HJ903" s="91"/>
      <c r="HK903" s="91"/>
      <c r="HL903" s="91"/>
      <c r="HM903" s="91"/>
      <c r="HN903" s="91"/>
      <c r="HO903" s="91"/>
      <c r="HP903" s="91"/>
      <c r="HQ903" s="91"/>
      <c r="HR903" s="91"/>
      <c r="HS903" s="91"/>
      <c r="HT903" s="91"/>
      <c r="HU903" s="91"/>
    </row>
    <row r="904" spans="1:229" ht="15.75" customHeight="1" x14ac:dyDescent="0.85">
      <c r="A904" s="93"/>
      <c r="B904" s="92"/>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c r="GU904" s="91"/>
      <c r="GV904" s="91"/>
      <c r="GW904" s="91"/>
      <c r="GX904" s="91"/>
      <c r="GY904" s="91"/>
      <c r="GZ904" s="91"/>
      <c r="HA904" s="91"/>
      <c r="HB904" s="91"/>
      <c r="HC904" s="91"/>
      <c r="HD904" s="91"/>
      <c r="HE904" s="91"/>
      <c r="HF904" s="91"/>
      <c r="HG904" s="91"/>
      <c r="HH904" s="91"/>
      <c r="HI904" s="91"/>
      <c r="HJ904" s="91"/>
      <c r="HK904" s="91"/>
      <c r="HL904" s="91"/>
      <c r="HM904" s="91"/>
      <c r="HN904" s="91"/>
      <c r="HO904" s="91"/>
      <c r="HP904" s="91"/>
      <c r="HQ904" s="91"/>
      <c r="HR904" s="91"/>
      <c r="HS904" s="91"/>
      <c r="HT904" s="91"/>
      <c r="HU904" s="91"/>
    </row>
    <row r="905" spans="1:229" ht="15.75" customHeight="1" x14ac:dyDescent="0.85">
      <c r="A905" s="93"/>
      <c r="B905" s="92"/>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c r="GU905" s="91"/>
      <c r="GV905" s="91"/>
      <c r="GW905" s="91"/>
      <c r="GX905" s="91"/>
      <c r="GY905" s="91"/>
      <c r="GZ905" s="91"/>
      <c r="HA905" s="91"/>
      <c r="HB905" s="91"/>
      <c r="HC905" s="91"/>
      <c r="HD905" s="91"/>
      <c r="HE905" s="91"/>
      <c r="HF905" s="91"/>
      <c r="HG905" s="91"/>
      <c r="HH905" s="91"/>
      <c r="HI905" s="91"/>
      <c r="HJ905" s="91"/>
      <c r="HK905" s="91"/>
      <c r="HL905" s="91"/>
      <c r="HM905" s="91"/>
      <c r="HN905" s="91"/>
      <c r="HO905" s="91"/>
      <c r="HP905" s="91"/>
      <c r="HQ905" s="91"/>
      <c r="HR905" s="91"/>
      <c r="HS905" s="91"/>
      <c r="HT905" s="91"/>
      <c r="HU905" s="91"/>
    </row>
    <row r="906" spans="1:229" ht="15.75" customHeight="1" x14ac:dyDescent="0.85">
      <c r="A906" s="93"/>
      <c r="B906" s="92"/>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c r="GU906" s="91"/>
      <c r="GV906" s="91"/>
      <c r="GW906" s="91"/>
      <c r="GX906" s="91"/>
      <c r="GY906" s="91"/>
      <c r="GZ906" s="91"/>
      <c r="HA906" s="91"/>
      <c r="HB906" s="91"/>
      <c r="HC906" s="91"/>
      <c r="HD906" s="91"/>
      <c r="HE906" s="91"/>
      <c r="HF906" s="91"/>
      <c r="HG906" s="91"/>
      <c r="HH906" s="91"/>
      <c r="HI906" s="91"/>
      <c r="HJ906" s="91"/>
      <c r="HK906" s="91"/>
      <c r="HL906" s="91"/>
      <c r="HM906" s="91"/>
      <c r="HN906" s="91"/>
      <c r="HO906" s="91"/>
      <c r="HP906" s="91"/>
      <c r="HQ906" s="91"/>
      <c r="HR906" s="91"/>
      <c r="HS906" s="91"/>
      <c r="HT906" s="91"/>
      <c r="HU906" s="91"/>
    </row>
    <row r="907" spans="1:229" ht="15.75" customHeight="1" x14ac:dyDescent="0.85">
      <c r="A907" s="93"/>
      <c r="B907" s="92"/>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c r="GU907" s="91"/>
      <c r="GV907" s="91"/>
      <c r="GW907" s="91"/>
      <c r="GX907" s="91"/>
      <c r="GY907" s="91"/>
      <c r="GZ907" s="91"/>
      <c r="HA907" s="91"/>
      <c r="HB907" s="91"/>
      <c r="HC907" s="91"/>
      <c r="HD907" s="91"/>
      <c r="HE907" s="91"/>
      <c r="HF907" s="91"/>
      <c r="HG907" s="91"/>
      <c r="HH907" s="91"/>
      <c r="HI907" s="91"/>
      <c r="HJ907" s="91"/>
      <c r="HK907" s="91"/>
      <c r="HL907" s="91"/>
      <c r="HM907" s="91"/>
      <c r="HN907" s="91"/>
      <c r="HO907" s="91"/>
      <c r="HP907" s="91"/>
      <c r="HQ907" s="91"/>
      <c r="HR907" s="91"/>
      <c r="HS907" s="91"/>
      <c r="HT907" s="91"/>
      <c r="HU907" s="91"/>
    </row>
    <row r="908" spans="1:229" ht="15.75" customHeight="1" x14ac:dyDescent="0.85">
      <c r="A908" s="93"/>
      <c r="B908" s="92"/>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c r="GU908" s="91"/>
      <c r="GV908" s="91"/>
      <c r="GW908" s="91"/>
      <c r="GX908" s="91"/>
      <c r="GY908" s="91"/>
      <c r="GZ908" s="91"/>
      <c r="HA908" s="91"/>
      <c r="HB908" s="91"/>
      <c r="HC908" s="91"/>
      <c r="HD908" s="91"/>
      <c r="HE908" s="91"/>
      <c r="HF908" s="91"/>
      <c r="HG908" s="91"/>
      <c r="HH908" s="91"/>
      <c r="HI908" s="91"/>
      <c r="HJ908" s="91"/>
      <c r="HK908" s="91"/>
      <c r="HL908" s="91"/>
      <c r="HM908" s="91"/>
      <c r="HN908" s="91"/>
      <c r="HO908" s="91"/>
      <c r="HP908" s="91"/>
      <c r="HQ908" s="91"/>
      <c r="HR908" s="91"/>
      <c r="HS908" s="91"/>
      <c r="HT908" s="91"/>
      <c r="HU908" s="91"/>
    </row>
    <row r="909" spans="1:229" ht="15.75" customHeight="1" x14ac:dyDescent="0.85">
      <c r="A909" s="93"/>
      <c r="B909" s="92"/>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c r="GU909" s="91"/>
      <c r="GV909" s="91"/>
      <c r="GW909" s="91"/>
      <c r="GX909" s="91"/>
      <c r="GY909" s="91"/>
      <c r="GZ909" s="91"/>
      <c r="HA909" s="91"/>
      <c r="HB909" s="91"/>
      <c r="HC909" s="91"/>
      <c r="HD909" s="91"/>
      <c r="HE909" s="91"/>
      <c r="HF909" s="91"/>
      <c r="HG909" s="91"/>
      <c r="HH909" s="91"/>
      <c r="HI909" s="91"/>
      <c r="HJ909" s="91"/>
      <c r="HK909" s="91"/>
      <c r="HL909" s="91"/>
      <c r="HM909" s="91"/>
      <c r="HN909" s="91"/>
      <c r="HO909" s="91"/>
      <c r="HP909" s="91"/>
      <c r="HQ909" s="91"/>
      <c r="HR909" s="91"/>
      <c r="HS909" s="91"/>
      <c r="HT909" s="91"/>
      <c r="HU909" s="91"/>
    </row>
    <row r="910" spans="1:229" ht="15.75" customHeight="1" x14ac:dyDescent="0.85">
      <c r="A910" s="93"/>
      <c r="B910" s="92"/>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c r="GU910" s="91"/>
      <c r="GV910" s="91"/>
      <c r="GW910" s="91"/>
      <c r="GX910" s="91"/>
      <c r="GY910" s="91"/>
      <c r="GZ910" s="91"/>
      <c r="HA910" s="91"/>
      <c r="HB910" s="91"/>
      <c r="HC910" s="91"/>
      <c r="HD910" s="91"/>
      <c r="HE910" s="91"/>
      <c r="HF910" s="91"/>
      <c r="HG910" s="91"/>
      <c r="HH910" s="91"/>
      <c r="HI910" s="91"/>
      <c r="HJ910" s="91"/>
      <c r="HK910" s="91"/>
      <c r="HL910" s="91"/>
      <c r="HM910" s="91"/>
      <c r="HN910" s="91"/>
      <c r="HO910" s="91"/>
      <c r="HP910" s="91"/>
      <c r="HQ910" s="91"/>
      <c r="HR910" s="91"/>
      <c r="HS910" s="91"/>
      <c r="HT910" s="91"/>
      <c r="HU910" s="91"/>
    </row>
    <row r="911" spans="1:229" ht="15.75" customHeight="1" x14ac:dyDescent="0.85">
      <c r="A911" s="93"/>
      <c r="B911" s="92"/>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c r="GU911" s="91"/>
      <c r="GV911" s="91"/>
      <c r="GW911" s="91"/>
      <c r="GX911" s="91"/>
      <c r="GY911" s="91"/>
      <c r="GZ911" s="91"/>
      <c r="HA911" s="91"/>
      <c r="HB911" s="91"/>
      <c r="HC911" s="91"/>
      <c r="HD911" s="91"/>
      <c r="HE911" s="91"/>
      <c r="HF911" s="91"/>
      <c r="HG911" s="91"/>
      <c r="HH911" s="91"/>
      <c r="HI911" s="91"/>
      <c r="HJ911" s="91"/>
      <c r="HK911" s="91"/>
      <c r="HL911" s="91"/>
      <c r="HM911" s="91"/>
      <c r="HN911" s="91"/>
      <c r="HO911" s="91"/>
      <c r="HP911" s="91"/>
      <c r="HQ911" s="91"/>
      <c r="HR911" s="91"/>
      <c r="HS911" s="91"/>
      <c r="HT911" s="91"/>
      <c r="HU911" s="91"/>
    </row>
    <row r="912" spans="1:229" ht="15.75" customHeight="1" x14ac:dyDescent="0.85">
      <c r="A912" s="93"/>
      <c r="B912" s="92"/>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c r="GU912" s="91"/>
      <c r="GV912" s="91"/>
      <c r="GW912" s="91"/>
      <c r="GX912" s="91"/>
      <c r="GY912" s="91"/>
      <c r="GZ912" s="91"/>
      <c r="HA912" s="91"/>
      <c r="HB912" s="91"/>
      <c r="HC912" s="91"/>
      <c r="HD912" s="91"/>
      <c r="HE912" s="91"/>
      <c r="HF912" s="91"/>
      <c r="HG912" s="91"/>
      <c r="HH912" s="91"/>
      <c r="HI912" s="91"/>
      <c r="HJ912" s="91"/>
      <c r="HK912" s="91"/>
      <c r="HL912" s="91"/>
      <c r="HM912" s="91"/>
      <c r="HN912" s="91"/>
      <c r="HO912" s="91"/>
      <c r="HP912" s="91"/>
      <c r="HQ912" s="91"/>
      <c r="HR912" s="91"/>
      <c r="HS912" s="91"/>
      <c r="HT912" s="91"/>
      <c r="HU912" s="91"/>
    </row>
    <row r="913" spans="1:229" ht="15.75" customHeight="1" x14ac:dyDescent="0.85">
      <c r="A913" s="93"/>
      <c r="B913" s="92"/>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c r="GU913" s="91"/>
      <c r="GV913" s="91"/>
      <c r="GW913" s="91"/>
      <c r="GX913" s="91"/>
      <c r="GY913" s="91"/>
      <c r="GZ913" s="91"/>
      <c r="HA913" s="91"/>
      <c r="HB913" s="91"/>
      <c r="HC913" s="91"/>
      <c r="HD913" s="91"/>
      <c r="HE913" s="91"/>
      <c r="HF913" s="91"/>
      <c r="HG913" s="91"/>
      <c r="HH913" s="91"/>
      <c r="HI913" s="91"/>
      <c r="HJ913" s="91"/>
      <c r="HK913" s="91"/>
      <c r="HL913" s="91"/>
      <c r="HM913" s="91"/>
      <c r="HN913" s="91"/>
      <c r="HO913" s="91"/>
      <c r="HP913" s="91"/>
      <c r="HQ913" s="91"/>
      <c r="HR913" s="91"/>
      <c r="HS913" s="91"/>
      <c r="HT913" s="91"/>
      <c r="HU913" s="91"/>
    </row>
    <row r="914" spans="1:229" ht="15.75" customHeight="1" x14ac:dyDescent="0.85">
      <c r="A914" s="93"/>
      <c r="B914" s="92"/>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c r="GU914" s="91"/>
      <c r="GV914" s="91"/>
      <c r="GW914" s="91"/>
      <c r="GX914" s="91"/>
      <c r="GY914" s="91"/>
      <c r="GZ914" s="91"/>
      <c r="HA914" s="91"/>
      <c r="HB914" s="91"/>
      <c r="HC914" s="91"/>
      <c r="HD914" s="91"/>
      <c r="HE914" s="91"/>
      <c r="HF914" s="91"/>
      <c r="HG914" s="91"/>
      <c r="HH914" s="91"/>
      <c r="HI914" s="91"/>
      <c r="HJ914" s="91"/>
      <c r="HK914" s="91"/>
      <c r="HL914" s="91"/>
      <c r="HM914" s="91"/>
      <c r="HN914" s="91"/>
      <c r="HO914" s="91"/>
      <c r="HP914" s="91"/>
      <c r="HQ914" s="91"/>
      <c r="HR914" s="91"/>
      <c r="HS914" s="91"/>
      <c r="HT914" s="91"/>
      <c r="HU914" s="91"/>
    </row>
    <row r="915" spans="1:229" ht="15.75" customHeight="1" x14ac:dyDescent="0.85">
      <c r="A915" s="93"/>
      <c r="B915" s="92"/>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c r="GU915" s="91"/>
      <c r="GV915" s="91"/>
      <c r="GW915" s="91"/>
      <c r="GX915" s="91"/>
      <c r="GY915" s="91"/>
      <c r="GZ915" s="91"/>
      <c r="HA915" s="91"/>
      <c r="HB915" s="91"/>
      <c r="HC915" s="91"/>
      <c r="HD915" s="91"/>
      <c r="HE915" s="91"/>
      <c r="HF915" s="91"/>
      <c r="HG915" s="91"/>
      <c r="HH915" s="91"/>
      <c r="HI915" s="91"/>
      <c r="HJ915" s="91"/>
      <c r="HK915" s="91"/>
      <c r="HL915" s="91"/>
      <c r="HM915" s="91"/>
      <c r="HN915" s="91"/>
      <c r="HO915" s="91"/>
      <c r="HP915" s="91"/>
      <c r="HQ915" s="91"/>
      <c r="HR915" s="91"/>
      <c r="HS915" s="91"/>
      <c r="HT915" s="91"/>
      <c r="HU915" s="91"/>
    </row>
    <row r="916" spans="1:229" ht="15.75" customHeight="1" x14ac:dyDescent="0.85">
      <c r="A916" s="93"/>
      <c r="B916" s="92"/>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c r="GU916" s="91"/>
      <c r="GV916" s="91"/>
      <c r="GW916" s="91"/>
      <c r="GX916" s="91"/>
      <c r="GY916" s="91"/>
      <c r="GZ916" s="91"/>
      <c r="HA916" s="91"/>
      <c r="HB916" s="91"/>
      <c r="HC916" s="91"/>
      <c r="HD916" s="91"/>
      <c r="HE916" s="91"/>
      <c r="HF916" s="91"/>
      <c r="HG916" s="91"/>
      <c r="HH916" s="91"/>
      <c r="HI916" s="91"/>
      <c r="HJ916" s="91"/>
      <c r="HK916" s="91"/>
      <c r="HL916" s="91"/>
      <c r="HM916" s="91"/>
      <c r="HN916" s="91"/>
      <c r="HO916" s="91"/>
      <c r="HP916" s="91"/>
      <c r="HQ916" s="91"/>
      <c r="HR916" s="91"/>
      <c r="HS916" s="91"/>
      <c r="HT916" s="91"/>
      <c r="HU916" s="91"/>
    </row>
    <row r="917" spans="1:229" ht="15.75" customHeight="1" x14ac:dyDescent="0.85">
      <c r="A917" s="93"/>
      <c r="B917" s="92"/>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c r="GU917" s="91"/>
      <c r="GV917" s="91"/>
      <c r="GW917" s="91"/>
      <c r="GX917" s="91"/>
      <c r="GY917" s="91"/>
      <c r="GZ917" s="91"/>
      <c r="HA917" s="91"/>
      <c r="HB917" s="91"/>
      <c r="HC917" s="91"/>
      <c r="HD917" s="91"/>
      <c r="HE917" s="91"/>
      <c r="HF917" s="91"/>
      <c r="HG917" s="91"/>
      <c r="HH917" s="91"/>
      <c r="HI917" s="91"/>
      <c r="HJ917" s="91"/>
      <c r="HK917" s="91"/>
      <c r="HL917" s="91"/>
      <c r="HM917" s="91"/>
      <c r="HN917" s="91"/>
      <c r="HO917" s="91"/>
      <c r="HP917" s="91"/>
      <c r="HQ917" s="91"/>
      <c r="HR917" s="91"/>
      <c r="HS917" s="91"/>
      <c r="HT917" s="91"/>
      <c r="HU917" s="91"/>
    </row>
    <row r="918" spans="1:229" ht="15.75" customHeight="1" x14ac:dyDescent="0.85">
      <c r="A918" s="93"/>
      <c r="B918" s="92"/>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c r="GU918" s="91"/>
      <c r="GV918" s="91"/>
      <c r="GW918" s="91"/>
      <c r="GX918" s="91"/>
      <c r="GY918" s="91"/>
      <c r="GZ918" s="91"/>
      <c r="HA918" s="91"/>
      <c r="HB918" s="91"/>
      <c r="HC918" s="91"/>
      <c r="HD918" s="91"/>
      <c r="HE918" s="91"/>
      <c r="HF918" s="91"/>
      <c r="HG918" s="91"/>
      <c r="HH918" s="91"/>
      <c r="HI918" s="91"/>
      <c r="HJ918" s="91"/>
      <c r="HK918" s="91"/>
      <c r="HL918" s="91"/>
      <c r="HM918" s="91"/>
      <c r="HN918" s="91"/>
      <c r="HO918" s="91"/>
      <c r="HP918" s="91"/>
      <c r="HQ918" s="91"/>
      <c r="HR918" s="91"/>
      <c r="HS918" s="91"/>
      <c r="HT918" s="91"/>
      <c r="HU918" s="91"/>
    </row>
    <row r="919" spans="1:229" ht="15.75" customHeight="1" x14ac:dyDescent="0.85">
      <c r="A919" s="93"/>
      <c r="B919" s="92"/>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c r="GU919" s="91"/>
      <c r="GV919" s="91"/>
      <c r="GW919" s="91"/>
      <c r="GX919" s="91"/>
      <c r="GY919" s="91"/>
      <c r="GZ919" s="91"/>
      <c r="HA919" s="91"/>
      <c r="HB919" s="91"/>
      <c r="HC919" s="91"/>
      <c r="HD919" s="91"/>
      <c r="HE919" s="91"/>
      <c r="HF919" s="91"/>
      <c r="HG919" s="91"/>
      <c r="HH919" s="91"/>
      <c r="HI919" s="91"/>
      <c r="HJ919" s="91"/>
      <c r="HK919" s="91"/>
      <c r="HL919" s="91"/>
      <c r="HM919" s="91"/>
      <c r="HN919" s="91"/>
      <c r="HO919" s="91"/>
      <c r="HP919" s="91"/>
      <c r="HQ919" s="91"/>
      <c r="HR919" s="91"/>
      <c r="HS919" s="91"/>
      <c r="HT919" s="91"/>
      <c r="HU919" s="91"/>
    </row>
    <row r="920" spans="1:229" ht="15.75" customHeight="1" x14ac:dyDescent="0.85">
      <c r="A920" s="93"/>
      <c r="B920" s="92"/>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c r="GU920" s="91"/>
      <c r="GV920" s="91"/>
      <c r="GW920" s="91"/>
      <c r="GX920" s="91"/>
      <c r="GY920" s="91"/>
      <c r="GZ920" s="91"/>
      <c r="HA920" s="91"/>
      <c r="HB920" s="91"/>
      <c r="HC920" s="91"/>
      <c r="HD920" s="91"/>
      <c r="HE920" s="91"/>
      <c r="HF920" s="91"/>
      <c r="HG920" s="91"/>
      <c r="HH920" s="91"/>
      <c r="HI920" s="91"/>
      <c r="HJ920" s="91"/>
      <c r="HK920" s="91"/>
      <c r="HL920" s="91"/>
      <c r="HM920" s="91"/>
      <c r="HN920" s="91"/>
      <c r="HO920" s="91"/>
      <c r="HP920" s="91"/>
      <c r="HQ920" s="91"/>
      <c r="HR920" s="91"/>
      <c r="HS920" s="91"/>
      <c r="HT920" s="91"/>
      <c r="HU920" s="91"/>
    </row>
    <row r="921" spans="1:229" ht="15.75" customHeight="1" x14ac:dyDescent="0.85">
      <c r="A921" s="93"/>
      <c r="B921" s="92"/>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c r="GU921" s="91"/>
      <c r="GV921" s="91"/>
      <c r="GW921" s="91"/>
      <c r="GX921" s="91"/>
      <c r="GY921" s="91"/>
      <c r="GZ921" s="91"/>
      <c r="HA921" s="91"/>
      <c r="HB921" s="91"/>
      <c r="HC921" s="91"/>
      <c r="HD921" s="91"/>
      <c r="HE921" s="91"/>
      <c r="HF921" s="91"/>
      <c r="HG921" s="91"/>
      <c r="HH921" s="91"/>
      <c r="HI921" s="91"/>
      <c r="HJ921" s="91"/>
      <c r="HK921" s="91"/>
      <c r="HL921" s="91"/>
      <c r="HM921" s="91"/>
      <c r="HN921" s="91"/>
      <c r="HO921" s="91"/>
      <c r="HP921" s="91"/>
      <c r="HQ921" s="91"/>
      <c r="HR921" s="91"/>
      <c r="HS921" s="91"/>
      <c r="HT921" s="91"/>
      <c r="HU921" s="91"/>
    </row>
    <row r="922" spans="1:229" ht="15.75" customHeight="1" x14ac:dyDescent="0.85">
      <c r="A922" s="93"/>
      <c r="B922" s="92"/>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c r="GU922" s="91"/>
      <c r="GV922" s="91"/>
      <c r="GW922" s="91"/>
      <c r="GX922" s="91"/>
      <c r="GY922" s="91"/>
      <c r="GZ922" s="91"/>
      <c r="HA922" s="91"/>
      <c r="HB922" s="91"/>
      <c r="HC922" s="91"/>
      <c r="HD922" s="91"/>
      <c r="HE922" s="91"/>
      <c r="HF922" s="91"/>
      <c r="HG922" s="91"/>
      <c r="HH922" s="91"/>
      <c r="HI922" s="91"/>
      <c r="HJ922" s="91"/>
      <c r="HK922" s="91"/>
      <c r="HL922" s="91"/>
      <c r="HM922" s="91"/>
      <c r="HN922" s="91"/>
      <c r="HO922" s="91"/>
      <c r="HP922" s="91"/>
      <c r="HQ922" s="91"/>
      <c r="HR922" s="91"/>
      <c r="HS922" s="91"/>
      <c r="HT922" s="91"/>
      <c r="HU922" s="91"/>
    </row>
    <row r="923" spans="1:229" ht="15.75" customHeight="1" x14ac:dyDescent="0.85">
      <c r="A923" s="93"/>
      <c r="B923" s="92"/>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row>
    <row r="924" spans="1:229" ht="15.75" customHeight="1" x14ac:dyDescent="0.85">
      <c r="A924" s="93"/>
      <c r="B924" s="92"/>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row>
    <row r="925" spans="1:229" ht="15.75" customHeight="1" x14ac:dyDescent="0.85">
      <c r="A925" s="93"/>
      <c r="B925" s="92"/>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row>
    <row r="926" spans="1:229" ht="15.75" customHeight="1" x14ac:dyDescent="0.85">
      <c r="A926" s="93"/>
      <c r="B926" s="92"/>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c r="GU926" s="91"/>
      <c r="GV926" s="91"/>
      <c r="GW926" s="91"/>
      <c r="GX926" s="91"/>
      <c r="GY926" s="91"/>
      <c r="GZ926" s="91"/>
      <c r="HA926" s="91"/>
      <c r="HB926" s="91"/>
      <c r="HC926" s="91"/>
      <c r="HD926" s="91"/>
      <c r="HE926" s="91"/>
      <c r="HF926" s="91"/>
      <c r="HG926" s="91"/>
      <c r="HH926" s="91"/>
      <c r="HI926" s="91"/>
      <c r="HJ926" s="91"/>
      <c r="HK926" s="91"/>
      <c r="HL926" s="91"/>
      <c r="HM926" s="91"/>
      <c r="HN926" s="91"/>
      <c r="HO926" s="91"/>
      <c r="HP926" s="91"/>
      <c r="HQ926" s="91"/>
      <c r="HR926" s="91"/>
      <c r="HS926" s="91"/>
      <c r="HT926" s="91"/>
      <c r="HU926" s="91"/>
    </row>
    <row r="927" spans="1:229" ht="15.75" customHeight="1" x14ac:dyDescent="0.85">
      <c r="A927" s="93"/>
      <c r="B927" s="92"/>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row>
    <row r="928" spans="1:229" ht="15.75" customHeight="1" x14ac:dyDescent="0.85">
      <c r="A928" s="93"/>
      <c r="B928" s="92"/>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c r="GU928" s="91"/>
      <c r="GV928" s="91"/>
      <c r="GW928" s="91"/>
      <c r="GX928" s="91"/>
      <c r="GY928" s="91"/>
      <c r="GZ928" s="91"/>
      <c r="HA928" s="91"/>
      <c r="HB928" s="91"/>
      <c r="HC928" s="91"/>
      <c r="HD928" s="91"/>
      <c r="HE928" s="91"/>
      <c r="HF928" s="91"/>
      <c r="HG928" s="91"/>
      <c r="HH928" s="91"/>
      <c r="HI928" s="91"/>
      <c r="HJ928" s="91"/>
      <c r="HK928" s="91"/>
      <c r="HL928" s="91"/>
      <c r="HM928" s="91"/>
      <c r="HN928" s="91"/>
      <c r="HO928" s="91"/>
      <c r="HP928" s="91"/>
      <c r="HQ928" s="91"/>
      <c r="HR928" s="91"/>
      <c r="HS928" s="91"/>
      <c r="HT928" s="91"/>
      <c r="HU928" s="91"/>
    </row>
    <row r="929" spans="1:229" ht="15.75" customHeight="1" x14ac:dyDescent="0.85">
      <c r="A929" s="93"/>
      <c r="B929" s="92"/>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row>
    <row r="930" spans="1:229" ht="15.75" customHeight="1" x14ac:dyDescent="0.85">
      <c r="A930" s="93"/>
      <c r="B930" s="92"/>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c r="GU930" s="91"/>
      <c r="GV930" s="91"/>
      <c r="GW930" s="91"/>
      <c r="GX930" s="91"/>
      <c r="GY930" s="91"/>
      <c r="GZ930" s="91"/>
      <c r="HA930" s="91"/>
      <c r="HB930" s="91"/>
      <c r="HC930" s="91"/>
      <c r="HD930" s="91"/>
      <c r="HE930" s="91"/>
      <c r="HF930" s="91"/>
      <c r="HG930" s="91"/>
      <c r="HH930" s="91"/>
      <c r="HI930" s="91"/>
      <c r="HJ930" s="91"/>
      <c r="HK930" s="91"/>
      <c r="HL930" s="91"/>
      <c r="HM930" s="91"/>
      <c r="HN930" s="91"/>
      <c r="HO930" s="91"/>
      <c r="HP930" s="91"/>
      <c r="HQ930" s="91"/>
      <c r="HR930" s="91"/>
      <c r="HS930" s="91"/>
      <c r="HT930" s="91"/>
      <c r="HU930" s="91"/>
    </row>
    <row r="931" spans="1:229" ht="15.75" customHeight="1" x14ac:dyDescent="0.85">
      <c r="A931" s="93"/>
      <c r="B931" s="92"/>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row>
    <row r="932" spans="1:229" ht="15.75" customHeight="1" x14ac:dyDescent="0.85">
      <c r="A932" s="93"/>
      <c r="B932" s="92"/>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c r="GU932" s="91"/>
      <c r="GV932" s="91"/>
      <c r="GW932" s="91"/>
      <c r="GX932" s="91"/>
      <c r="GY932" s="91"/>
      <c r="GZ932" s="91"/>
      <c r="HA932" s="91"/>
      <c r="HB932" s="91"/>
      <c r="HC932" s="91"/>
      <c r="HD932" s="91"/>
      <c r="HE932" s="91"/>
      <c r="HF932" s="91"/>
      <c r="HG932" s="91"/>
      <c r="HH932" s="91"/>
      <c r="HI932" s="91"/>
      <c r="HJ932" s="91"/>
      <c r="HK932" s="91"/>
      <c r="HL932" s="91"/>
      <c r="HM932" s="91"/>
      <c r="HN932" s="91"/>
      <c r="HO932" s="91"/>
      <c r="HP932" s="91"/>
      <c r="HQ932" s="91"/>
      <c r="HR932" s="91"/>
      <c r="HS932" s="91"/>
      <c r="HT932" s="91"/>
      <c r="HU932" s="91"/>
    </row>
    <row r="933" spans="1:229" ht="15.75" customHeight="1" x14ac:dyDescent="0.85">
      <c r="A933" s="93"/>
      <c r="B933" s="92"/>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row>
    <row r="934" spans="1:229" ht="15.75" customHeight="1" x14ac:dyDescent="0.85">
      <c r="A934" s="93"/>
      <c r="B934" s="92"/>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c r="GU934" s="91"/>
      <c r="GV934" s="91"/>
      <c r="GW934" s="91"/>
      <c r="GX934" s="91"/>
      <c r="GY934" s="91"/>
      <c r="GZ934" s="91"/>
      <c r="HA934" s="91"/>
      <c r="HB934" s="91"/>
      <c r="HC934" s="91"/>
      <c r="HD934" s="91"/>
      <c r="HE934" s="91"/>
      <c r="HF934" s="91"/>
      <c r="HG934" s="91"/>
      <c r="HH934" s="91"/>
      <c r="HI934" s="91"/>
      <c r="HJ934" s="91"/>
      <c r="HK934" s="91"/>
      <c r="HL934" s="91"/>
      <c r="HM934" s="91"/>
      <c r="HN934" s="91"/>
      <c r="HO934" s="91"/>
      <c r="HP934" s="91"/>
      <c r="HQ934" s="91"/>
      <c r="HR934" s="91"/>
      <c r="HS934" s="91"/>
      <c r="HT934" s="91"/>
      <c r="HU934" s="91"/>
    </row>
    <row r="935" spans="1:229" ht="15.75" customHeight="1" x14ac:dyDescent="0.85">
      <c r="A935" s="93"/>
      <c r="B935" s="92"/>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row>
    <row r="936" spans="1:229" ht="15.75" customHeight="1" x14ac:dyDescent="0.85">
      <c r="A936" s="93"/>
      <c r="B936" s="92"/>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c r="GU936" s="91"/>
      <c r="GV936" s="91"/>
      <c r="GW936" s="91"/>
      <c r="GX936" s="91"/>
      <c r="GY936" s="91"/>
      <c r="GZ936" s="91"/>
      <c r="HA936" s="91"/>
      <c r="HB936" s="91"/>
      <c r="HC936" s="91"/>
      <c r="HD936" s="91"/>
      <c r="HE936" s="91"/>
      <c r="HF936" s="91"/>
      <c r="HG936" s="91"/>
      <c r="HH936" s="91"/>
      <c r="HI936" s="91"/>
      <c r="HJ936" s="91"/>
      <c r="HK936" s="91"/>
      <c r="HL936" s="91"/>
      <c r="HM936" s="91"/>
      <c r="HN936" s="91"/>
      <c r="HO936" s="91"/>
      <c r="HP936" s="91"/>
      <c r="HQ936" s="91"/>
      <c r="HR936" s="91"/>
      <c r="HS936" s="91"/>
      <c r="HT936" s="91"/>
      <c r="HU936" s="91"/>
    </row>
    <row r="937" spans="1:229" ht="15.75" customHeight="1" x14ac:dyDescent="0.85">
      <c r="A937" s="93"/>
      <c r="B937" s="92"/>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row>
    <row r="938" spans="1:229" ht="15.75" customHeight="1" x14ac:dyDescent="0.85">
      <c r="A938" s="93"/>
      <c r="B938" s="92"/>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row>
    <row r="939" spans="1:229" ht="15.75" customHeight="1" x14ac:dyDescent="0.85">
      <c r="A939" s="93"/>
      <c r="B939" s="92"/>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c r="GU939" s="91"/>
      <c r="GV939" s="91"/>
      <c r="GW939" s="91"/>
      <c r="GX939" s="91"/>
      <c r="GY939" s="91"/>
      <c r="GZ939" s="91"/>
      <c r="HA939" s="91"/>
      <c r="HB939" s="91"/>
      <c r="HC939" s="91"/>
      <c r="HD939" s="91"/>
      <c r="HE939" s="91"/>
      <c r="HF939" s="91"/>
      <c r="HG939" s="91"/>
      <c r="HH939" s="91"/>
      <c r="HI939" s="91"/>
      <c r="HJ939" s="91"/>
      <c r="HK939" s="91"/>
      <c r="HL939" s="91"/>
      <c r="HM939" s="91"/>
      <c r="HN939" s="91"/>
      <c r="HO939" s="91"/>
      <c r="HP939" s="91"/>
      <c r="HQ939" s="91"/>
      <c r="HR939" s="91"/>
      <c r="HS939" s="91"/>
      <c r="HT939" s="91"/>
      <c r="HU939" s="91"/>
    </row>
    <row r="940" spans="1:229" ht="15.75" customHeight="1" x14ac:dyDescent="0.85">
      <c r="A940" s="93"/>
      <c r="B940" s="92"/>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row>
    <row r="941" spans="1:229" ht="15.75" customHeight="1" x14ac:dyDescent="0.85">
      <c r="A941" s="93"/>
      <c r="B941" s="92"/>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c r="GU941" s="91"/>
      <c r="GV941" s="91"/>
      <c r="GW941" s="91"/>
      <c r="GX941" s="91"/>
      <c r="GY941" s="91"/>
      <c r="GZ941" s="91"/>
      <c r="HA941" s="91"/>
      <c r="HB941" s="91"/>
      <c r="HC941" s="91"/>
      <c r="HD941" s="91"/>
      <c r="HE941" s="91"/>
      <c r="HF941" s="91"/>
      <c r="HG941" s="91"/>
      <c r="HH941" s="91"/>
      <c r="HI941" s="91"/>
      <c r="HJ941" s="91"/>
      <c r="HK941" s="91"/>
      <c r="HL941" s="91"/>
      <c r="HM941" s="91"/>
      <c r="HN941" s="91"/>
      <c r="HO941" s="91"/>
      <c r="HP941" s="91"/>
      <c r="HQ941" s="91"/>
      <c r="HR941" s="91"/>
      <c r="HS941" s="91"/>
      <c r="HT941" s="91"/>
      <c r="HU941" s="91"/>
    </row>
    <row r="942" spans="1:229" ht="15.75" customHeight="1" x14ac:dyDescent="0.85">
      <c r="A942" s="93"/>
      <c r="B942" s="92"/>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c r="GU942" s="91"/>
      <c r="GV942" s="91"/>
      <c r="GW942" s="91"/>
      <c r="GX942" s="91"/>
      <c r="GY942" s="91"/>
      <c r="GZ942" s="91"/>
      <c r="HA942" s="91"/>
      <c r="HB942" s="91"/>
      <c r="HC942" s="91"/>
      <c r="HD942" s="91"/>
      <c r="HE942" s="91"/>
      <c r="HF942" s="91"/>
      <c r="HG942" s="91"/>
      <c r="HH942" s="91"/>
      <c r="HI942" s="91"/>
      <c r="HJ942" s="91"/>
      <c r="HK942" s="91"/>
      <c r="HL942" s="91"/>
      <c r="HM942" s="91"/>
      <c r="HN942" s="91"/>
      <c r="HO942" s="91"/>
      <c r="HP942" s="91"/>
      <c r="HQ942" s="91"/>
      <c r="HR942" s="91"/>
      <c r="HS942" s="91"/>
      <c r="HT942" s="91"/>
      <c r="HU942" s="91"/>
    </row>
    <row r="943" spans="1:229" ht="15.75" customHeight="1" x14ac:dyDescent="0.85">
      <c r="A943" s="93"/>
      <c r="B943" s="92"/>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row>
    <row r="944" spans="1:229" ht="15.75" customHeight="1" x14ac:dyDescent="0.85">
      <c r="A944" s="93"/>
      <c r="B944" s="92"/>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row>
    <row r="945" spans="1:229" ht="15.75" customHeight="1" x14ac:dyDescent="0.85">
      <c r="A945" s="93"/>
      <c r="B945" s="92"/>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row>
    <row r="946" spans="1:229" ht="15.75" customHeight="1" x14ac:dyDescent="0.85">
      <c r="A946" s="93"/>
      <c r="B946" s="92"/>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c r="GU946" s="91"/>
      <c r="GV946" s="91"/>
      <c r="GW946" s="91"/>
      <c r="GX946" s="91"/>
      <c r="GY946" s="91"/>
      <c r="GZ946" s="91"/>
      <c r="HA946" s="91"/>
      <c r="HB946" s="91"/>
      <c r="HC946" s="91"/>
      <c r="HD946" s="91"/>
      <c r="HE946" s="91"/>
      <c r="HF946" s="91"/>
      <c r="HG946" s="91"/>
      <c r="HH946" s="91"/>
      <c r="HI946" s="91"/>
      <c r="HJ946" s="91"/>
      <c r="HK946" s="91"/>
      <c r="HL946" s="91"/>
      <c r="HM946" s="91"/>
      <c r="HN946" s="91"/>
      <c r="HO946" s="91"/>
      <c r="HP946" s="91"/>
      <c r="HQ946" s="91"/>
      <c r="HR946" s="91"/>
      <c r="HS946" s="91"/>
      <c r="HT946" s="91"/>
      <c r="HU946" s="91"/>
    </row>
    <row r="947" spans="1:229" ht="15.75" customHeight="1" x14ac:dyDescent="0.85">
      <c r="A947" s="93"/>
      <c r="B947" s="92"/>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row>
    <row r="948" spans="1:229" ht="15.75" customHeight="1" x14ac:dyDescent="0.85">
      <c r="A948" s="93"/>
      <c r="B948" s="92"/>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c r="GU948" s="91"/>
      <c r="GV948" s="91"/>
      <c r="GW948" s="91"/>
      <c r="GX948" s="91"/>
      <c r="GY948" s="91"/>
      <c r="GZ948" s="91"/>
      <c r="HA948" s="91"/>
      <c r="HB948" s="91"/>
      <c r="HC948" s="91"/>
      <c r="HD948" s="91"/>
      <c r="HE948" s="91"/>
      <c r="HF948" s="91"/>
      <c r="HG948" s="91"/>
      <c r="HH948" s="91"/>
      <c r="HI948" s="91"/>
      <c r="HJ948" s="91"/>
      <c r="HK948" s="91"/>
      <c r="HL948" s="91"/>
      <c r="HM948" s="91"/>
      <c r="HN948" s="91"/>
      <c r="HO948" s="91"/>
      <c r="HP948" s="91"/>
      <c r="HQ948" s="91"/>
      <c r="HR948" s="91"/>
      <c r="HS948" s="91"/>
      <c r="HT948" s="91"/>
      <c r="HU948" s="91"/>
    </row>
    <row r="949" spans="1:229" ht="15.75" customHeight="1" x14ac:dyDescent="0.85">
      <c r="A949" s="93"/>
      <c r="B949" s="92"/>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row>
    <row r="950" spans="1:229" ht="15.75" customHeight="1" x14ac:dyDescent="0.85">
      <c r="A950" s="93"/>
      <c r="B950" s="92"/>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c r="GU950" s="91"/>
      <c r="GV950" s="91"/>
      <c r="GW950" s="91"/>
      <c r="GX950" s="91"/>
      <c r="GY950" s="91"/>
      <c r="GZ950" s="91"/>
      <c r="HA950" s="91"/>
      <c r="HB950" s="91"/>
      <c r="HC950" s="91"/>
      <c r="HD950" s="91"/>
      <c r="HE950" s="91"/>
      <c r="HF950" s="91"/>
      <c r="HG950" s="91"/>
      <c r="HH950" s="91"/>
      <c r="HI950" s="91"/>
      <c r="HJ950" s="91"/>
      <c r="HK950" s="91"/>
      <c r="HL950" s="91"/>
      <c r="HM950" s="91"/>
      <c r="HN950" s="91"/>
      <c r="HO950" s="91"/>
      <c r="HP950" s="91"/>
      <c r="HQ950" s="91"/>
      <c r="HR950" s="91"/>
      <c r="HS950" s="91"/>
      <c r="HT950" s="91"/>
      <c r="HU950" s="91"/>
    </row>
    <row r="951" spans="1:229" ht="15.75" customHeight="1" x14ac:dyDescent="0.85">
      <c r="A951" s="93"/>
      <c r="B951" s="92"/>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row>
    <row r="952" spans="1:229" ht="15.75" customHeight="1" x14ac:dyDescent="0.85">
      <c r="A952" s="93"/>
      <c r="B952" s="92"/>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row>
    <row r="953" spans="1:229" ht="15.75" customHeight="1" x14ac:dyDescent="0.85">
      <c r="A953" s="93"/>
      <c r="B953" s="92"/>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c r="GU953" s="91"/>
      <c r="GV953" s="91"/>
      <c r="GW953" s="91"/>
      <c r="GX953" s="91"/>
      <c r="GY953" s="91"/>
      <c r="GZ953" s="91"/>
      <c r="HA953" s="91"/>
      <c r="HB953" s="91"/>
      <c r="HC953" s="91"/>
      <c r="HD953" s="91"/>
      <c r="HE953" s="91"/>
      <c r="HF953" s="91"/>
      <c r="HG953" s="91"/>
      <c r="HH953" s="91"/>
      <c r="HI953" s="91"/>
      <c r="HJ953" s="91"/>
      <c r="HK953" s="91"/>
      <c r="HL953" s="91"/>
      <c r="HM953" s="91"/>
      <c r="HN953" s="91"/>
      <c r="HO953" s="91"/>
      <c r="HP953" s="91"/>
      <c r="HQ953" s="91"/>
      <c r="HR953" s="91"/>
      <c r="HS953" s="91"/>
      <c r="HT953" s="91"/>
      <c r="HU953" s="91"/>
    </row>
    <row r="954" spans="1:229" ht="15.75" customHeight="1" x14ac:dyDescent="0.85">
      <c r="A954" s="93"/>
      <c r="B954" s="92"/>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c r="GU954" s="91"/>
      <c r="GV954" s="91"/>
      <c r="GW954" s="91"/>
      <c r="GX954" s="91"/>
      <c r="GY954" s="91"/>
      <c r="GZ954" s="91"/>
      <c r="HA954" s="91"/>
      <c r="HB954" s="91"/>
      <c r="HC954" s="91"/>
      <c r="HD954" s="91"/>
      <c r="HE954" s="91"/>
      <c r="HF954" s="91"/>
      <c r="HG954" s="91"/>
      <c r="HH954" s="91"/>
      <c r="HI954" s="91"/>
      <c r="HJ954" s="91"/>
      <c r="HK954" s="91"/>
      <c r="HL954" s="91"/>
      <c r="HM954" s="91"/>
      <c r="HN954" s="91"/>
      <c r="HO954" s="91"/>
      <c r="HP954" s="91"/>
      <c r="HQ954" s="91"/>
      <c r="HR954" s="91"/>
      <c r="HS954" s="91"/>
      <c r="HT954" s="91"/>
      <c r="HU954" s="91"/>
    </row>
    <row r="955" spans="1:229" ht="15.75" customHeight="1" x14ac:dyDescent="0.85">
      <c r="A955" s="93"/>
      <c r="B955" s="92"/>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row>
    <row r="956" spans="1:229" ht="15.75" customHeight="1" x14ac:dyDescent="0.85">
      <c r="A956" s="93"/>
      <c r="B956" s="92"/>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row>
    <row r="957" spans="1:229" ht="15.75" customHeight="1" x14ac:dyDescent="0.85">
      <c r="A957" s="93"/>
      <c r="B957" s="92"/>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row>
    <row r="958" spans="1:229" ht="15.75" customHeight="1" x14ac:dyDescent="0.85">
      <c r="A958" s="93"/>
      <c r="B958" s="92"/>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c r="GU958" s="91"/>
      <c r="GV958" s="91"/>
      <c r="GW958" s="91"/>
      <c r="GX958" s="91"/>
      <c r="GY958" s="91"/>
      <c r="GZ958" s="91"/>
      <c r="HA958" s="91"/>
      <c r="HB958" s="91"/>
      <c r="HC958" s="91"/>
      <c r="HD958" s="91"/>
      <c r="HE958" s="91"/>
      <c r="HF958" s="91"/>
      <c r="HG958" s="91"/>
      <c r="HH958" s="91"/>
      <c r="HI958" s="91"/>
      <c r="HJ958" s="91"/>
      <c r="HK958" s="91"/>
      <c r="HL958" s="91"/>
      <c r="HM958" s="91"/>
      <c r="HN958" s="91"/>
      <c r="HO958" s="91"/>
      <c r="HP958" s="91"/>
      <c r="HQ958" s="91"/>
      <c r="HR958" s="91"/>
      <c r="HS958" s="91"/>
      <c r="HT958" s="91"/>
      <c r="HU958" s="91"/>
    </row>
    <row r="959" spans="1:229" ht="15.75" customHeight="1" x14ac:dyDescent="0.85">
      <c r="A959" s="93"/>
      <c r="B959" s="92"/>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row>
    <row r="960" spans="1:229" ht="15.75" customHeight="1" x14ac:dyDescent="0.85">
      <c r="A960" s="93"/>
      <c r="B960" s="92"/>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c r="GU960" s="91"/>
      <c r="GV960" s="91"/>
      <c r="GW960" s="91"/>
      <c r="GX960" s="91"/>
      <c r="GY960" s="91"/>
      <c r="GZ960" s="91"/>
      <c r="HA960" s="91"/>
      <c r="HB960" s="91"/>
      <c r="HC960" s="91"/>
      <c r="HD960" s="91"/>
      <c r="HE960" s="91"/>
      <c r="HF960" s="91"/>
      <c r="HG960" s="91"/>
      <c r="HH960" s="91"/>
      <c r="HI960" s="91"/>
      <c r="HJ960" s="91"/>
      <c r="HK960" s="91"/>
      <c r="HL960" s="91"/>
      <c r="HM960" s="91"/>
      <c r="HN960" s="91"/>
      <c r="HO960" s="91"/>
      <c r="HP960" s="91"/>
      <c r="HQ960" s="91"/>
      <c r="HR960" s="91"/>
      <c r="HS960" s="91"/>
      <c r="HT960" s="91"/>
      <c r="HU960" s="91"/>
    </row>
    <row r="961" spans="1:229" ht="15.75" customHeight="1" x14ac:dyDescent="0.85">
      <c r="A961" s="93"/>
      <c r="B961" s="92"/>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c r="GU961" s="91"/>
      <c r="GV961" s="91"/>
      <c r="GW961" s="91"/>
      <c r="GX961" s="91"/>
      <c r="GY961" s="91"/>
      <c r="GZ961" s="91"/>
      <c r="HA961" s="91"/>
      <c r="HB961" s="91"/>
      <c r="HC961" s="91"/>
      <c r="HD961" s="91"/>
      <c r="HE961" s="91"/>
      <c r="HF961" s="91"/>
      <c r="HG961" s="91"/>
      <c r="HH961" s="91"/>
      <c r="HI961" s="91"/>
      <c r="HJ961" s="91"/>
      <c r="HK961" s="91"/>
      <c r="HL961" s="91"/>
      <c r="HM961" s="91"/>
      <c r="HN961" s="91"/>
      <c r="HO961" s="91"/>
      <c r="HP961" s="91"/>
      <c r="HQ961" s="91"/>
      <c r="HR961" s="91"/>
      <c r="HS961" s="91"/>
      <c r="HT961" s="91"/>
      <c r="HU961" s="91"/>
    </row>
    <row r="962" spans="1:229" ht="15.75" customHeight="1" x14ac:dyDescent="0.85">
      <c r="A962" s="93"/>
      <c r="B962" s="92"/>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row>
    <row r="963" spans="1:229" ht="15.75" customHeight="1" x14ac:dyDescent="0.85">
      <c r="A963" s="93"/>
      <c r="B963" s="92"/>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row>
    <row r="964" spans="1:229" ht="15.75" customHeight="1" x14ac:dyDescent="0.85">
      <c r="A964" s="93"/>
      <c r="B964" s="92"/>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row>
    <row r="965" spans="1:229" ht="15.75" customHeight="1" x14ac:dyDescent="0.85">
      <c r="A965" s="93"/>
      <c r="B965" s="92"/>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c r="GU965" s="91"/>
      <c r="GV965" s="91"/>
      <c r="GW965" s="91"/>
      <c r="GX965" s="91"/>
      <c r="GY965" s="91"/>
      <c r="GZ965" s="91"/>
      <c r="HA965" s="91"/>
      <c r="HB965" s="91"/>
      <c r="HC965" s="91"/>
      <c r="HD965" s="91"/>
      <c r="HE965" s="91"/>
      <c r="HF965" s="91"/>
      <c r="HG965" s="91"/>
      <c r="HH965" s="91"/>
      <c r="HI965" s="91"/>
      <c r="HJ965" s="91"/>
      <c r="HK965" s="91"/>
      <c r="HL965" s="91"/>
      <c r="HM965" s="91"/>
      <c r="HN965" s="91"/>
      <c r="HO965" s="91"/>
      <c r="HP965" s="91"/>
      <c r="HQ965" s="91"/>
      <c r="HR965" s="91"/>
      <c r="HS965" s="91"/>
      <c r="HT965" s="91"/>
      <c r="HU965" s="91"/>
    </row>
    <row r="966" spans="1:229" ht="15.75" customHeight="1" x14ac:dyDescent="0.85">
      <c r="A966" s="93"/>
      <c r="B966" s="92"/>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row>
    <row r="967" spans="1:229" ht="15.75" customHeight="1" x14ac:dyDescent="0.85">
      <c r="A967" s="93"/>
      <c r="B967" s="92"/>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c r="GU967" s="91"/>
      <c r="GV967" s="91"/>
      <c r="GW967" s="91"/>
      <c r="GX967" s="91"/>
      <c r="GY967" s="91"/>
      <c r="GZ967" s="91"/>
      <c r="HA967" s="91"/>
      <c r="HB967" s="91"/>
      <c r="HC967" s="91"/>
      <c r="HD967" s="91"/>
      <c r="HE967" s="91"/>
      <c r="HF967" s="91"/>
      <c r="HG967" s="91"/>
      <c r="HH967" s="91"/>
      <c r="HI967" s="91"/>
      <c r="HJ967" s="91"/>
      <c r="HK967" s="91"/>
      <c r="HL967" s="91"/>
      <c r="HM967" s="91"/>
      <c r="HN967" s="91"/>
      <c r="HO967" s="91"/>
      <c r="HP967" s="91"/>
      <c r="HQ967" s="91"/>
      <c r="HR967" s="91"/>
      <c r="HS967" s="91"/>
      <c r="HT967" s="91"/>
      <c r="HU967" s="91"/>
    </row>
    <row r="968" spans="1:229" ht="15.75" customHeight="1" x14ac:dyDescent="0.85">
      <c r="A968" s="93"/>
      <c r="B968" s="92"/>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row>
    <row r="969" spans="1:229" ht="15.75" customHeight="1" x14ac:dyDescent="0.85">
      <c r="A969" s="93"/>
      <c r="B969" s="92"/>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c r="GU969" s="91"/>
      <c r="GV969" s="91"/>
      <c r="GW969" s="91"/>
      <c r="GX969" s="91"/>
      <c r="GY969" s="91"/>
      <c r="GZ969" s="91"/>
      <c r="HA969" s="91"/>
      <c r="HB969" s="91"/>
      <c r="HC969" s="91"/>
      <c r="HD969" s="91"/>
      <c r="HE969" s="91"/>
      <c r="HF969" s="91"/>
      <c r="HG969" s="91"/>
      <c r="HH969" s="91"/>
      <c r="HI969" s="91"/>
      <c r="HJ969" s="91"/>
      <c r="HK969" s="91"/>
      <c r="HL969" s="91"/>
      <c r="HM969" s="91"/>
      <c r="HN969" s="91"/>
      <c r="HO969" s="91"/>
      <c r="HP969" s="91"/>
      <c r="HQ969" s="91"/>
      <c r="HR969" s="91"/>
      <c r="HS969" s="91"/>
      <c r="HT969" s="91"/>
      <c r="HU969" s="91"/>
    </row>
    <row r="970" spans="1:229" ht="15.75" customHeight="1" x14ac:dyDescent="0.85">
      <c r="A970" s="93"/>
      <c r="B970" s="92"/>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row>
    <row r="971" spans="1:229" ht="15.75" customHeight="1" x14ac:dyDescent="0.85">
      <c r="A971" s="93"/>
      <c r="B971" s="92"/>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row>
    <row r="972" spans="1:229" ht="15.75" customHeight="1" x14ac:dyDescent="0.85">
      <c r="A972" s="93"/>
      <c r="B972" s="92"/>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c r="GU972" s="91"/>
      <c r="GV972" s="91"/>
      <c r="GW972" s="91"/>
      <c r="GX972" s="91"/>
      <c r="GY972" s="91"/>
      <c r="GZ972" s="91"/>
      <c r="HA972" s="91"/>
      <c r="HB972" s="91"/>
      <c r="HC972" s="91"/>
      <c r="HD972" s="91"/>
      <c r="HE972" s="91"/>
      <c r="HF972" s="91"/>
      <c r="HG972" s="91"/>
      <c r="HH972" s="91"/>
      <c r="HI972" s="91"/>
      <c r="HJ972" s="91"/>
      <c r="HK972" s="91"/>
      <c r="HL972" s="91"/>
      <c r="HM972" s="91"/>
      <c r="HN972" s="91"/>
      <c r="HO972" s="91"/>
      <c r="HP972" s="91"/>
      <c r="HQ972" s="91"/>
      <c r="HR972" s="91"/>
      <c r="HS972" s="91"/>
      <c r="HT972" s="91"/>
      <c r="HU972" s="91"/>
    </row>
    <row r="973" spans="1:229" ht="15.75" customHeight="1" x14ac:dyDescent="0.85">
      <c r="A973" s="93"/>
      <c r="B973" s="92"/>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c r="GU973" s="91"/>
      <c r="GV973" s="91"/>
      <c r="GW973" s="91"/>
      <c r="GX973" s="91"/>
      <c r="GY973" s="91"/>
      <c r="GZ973" s="91"/>
      <c r="HA973" s="91"/>
      <c r="HB973" s="91"/>
      <c r="HC973" s="91"/>
      <c r="HD973" s="91"/>
      <c r="HE973" s="91"/>
      <c r="HF973" s="91"/>
      <c r="HG973" s="91"/>
      <c r="HH973" s="91"/>
      <c r="HI973" s="91"/>
      <c r="HJ973" s="91"/>
      <c r="HK973" s="91"/>
      <c r="HL973" s="91"/>
      <c r="HM973" s="91"/>
      <c r="HN973" s="91"/>
      <c r="HO973" s="91"/>
      <c r="HP973" s="91"/>
      <c r="HQ973" s="91"/>
      <c r="HR973" s="91"/>
      <c r="HS973" s="91"/>
      <c r="HT973" s="91"/>
      <c r="HU973" s="91"/>
    </row>
    <row r="974" spans="1:229" ht="15.75" customHeight="1" x14ac:dyDescent="0.85">
      <c r="A974" s="93"/>
      <c r="B974" s="92"/>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row>
    <row r="975" spans="1:229" ht="15.75" customHeight="1" x14ac:dyDescent="0.85">
      <c r="A975" s="93"/>
      <c r="B975" s="92"/>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c r="GU975" s="91"/>
      <c r="GV975" s="91"/>
      <c r="GW975" s="91"/>
      <c r="GX975" s="91"/>
      <c r="GY975" s="91"/>
      <c r="GZ975" s="91"/>
      <c r="HA975" s="91"/>
      <c r="HB975" s="91"/>
      <c r="HC975" s="91"/>
      <c r="HD975" s="91"/>
      <c r="HE975" s="91"/>
      <c r="HF975" s="91"/>
      <c r="HG975" s="91"/>
      <c r="HH975" s="91"/>
      <c r="HI975" s="91"/>
      <c r="HJ975" s="91"/>
      <c r="HK975" s="91"/>
      <c r="HL975" s="91"/>
      <c r="HM975" s="91"/>
      <c r="HN975" s="91"/>
      <c r="HO975" s="91"/>
      <c r="HP975" s="91"/>
      <c r="HQ975" s="91"/>
      <c r="HR975" s="91"/>
      <c r="HS975" s="91"/>
      <c r="HT975" s="91"/>
      <c r="HU975" s="91"/>
    </row>
    <row r="976" spans="1:229" ht="15.75" customHeight="1" x14ac:dyDescent="0.85">
      <c r="A976" s="93"/>
      <c r="B976" s="92"/>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c r="GU976" s="91"/>
      <c r="GV976" s="91"/>
      <c r="GW976" s="91"/>
      <c r="GX976" s="91"/>
      <c r="GY976" s="91"/>
      <c r="GZ976" s="91"/>
      <c r="HA976" s="91"/>
      <c r="HB976" s="91"/>
      <c r="HC976" s="91"/>
      <c r="HD976" s="91"/>
      <c r="HE976" s="91"/>
      <c r="HF976" s="91"/>
      <c r="HG976" s="91"/>
      <c r="HH976" s="91"/>
      <c r="HI976" s="91"/>
      <c r="HJ976" s="91"/>
      <c r="HK976" s="91"/>
      <c r="HL976" s="91"/>
      <c r="HM976" s="91"/>
      <c r="HN976" s="91"/>
      <c r="HO976" s="91"/>
      <c r="HP976" s="91"/>
      <c r="HQ976" s="91"/>
      <c r="HR976" s="91"/>
      <c r="HS976" s="91"/>
      <c r="HT976" s="91"/>
      <c r="HU976" s="91"/>
    </row>
    <row r="977" spans="1:229" ht="15.75" customHeight="1" x14ac:dyDescent="0.85">
      <c r="A977" s="93"/>
      <c r="B977" s="92"/>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row>
    <row r="978" spans="1:229" ht="15.75" customHeight="1" x14ac:dyDescent="0.85">
      <c r="A978" s="93"/>
      <c r="B978" s="92"/>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c r="GU978" s="91"/>
      <c r="GV978" s="91"/>
      <c r="GW978" s="91"/>
      <c r="GX978" s="91"/>
      <c r="GY978" s="91"/>
      <c r="GZ978" s="91"/>
      <c r="HA978" s="91"/>
      <c r="HB978" s="91"/>
      <c r="HC978" s="91"/>
      <c r="HD978" s="91"/>
      <c r="HE978" s="91"/>
      <c r="HF978" s="91"/>
      <c r="HG978" s="91"/>
      <c r="HH978" s="91"/>
      <c r="HI978" s="91"/>
      <c r="HJ978" s="91"/>
      <c r="HK978" s="91"/>
      <c r="HL978" s="91"/>
      <c r="HM978" s="91"/>
      <c r="HN978" s="91"/>
      <c r="HO978" s="91"/>
      <c r="HP978" s="91"/>
      <c r="HQ978" s="91"/>
      <c r="HR978" s="91"/>
      <c r="HS978" s="91"/>
      <c r="HT978" s="91"/>
      <c r="HU978" s="91"/>
    </row>
    <row r="979" spans="1:229" ht="15.75" customHeight="1" x14ac:dyDescent="0.85">
      <c r="A979" s="93"/>
      <c r="B979" s="92"/>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row>
    <row r="980" spans="1:229" ht="15.75" customHeight="1" x14ac:dyDescent="0.85">
      <c r="A980" s="93"/>
      <c r="B980" s="92"/>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row>
    <row r="981" spans="1:229" ht="15.75" customHeight="1" x14ac:dyDescent="0.85">
      <c r="A981" s="93"/>
      <c r="B981" s="92"/>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row>
    <row r="982" spans="1:229" ht="15.75" customHeight="1" x14ac:dyDescent="0.85">
      <c r="A982" s="93"/>
      <c r="B982" s="92"/>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c r="GU982" s="91"/>
      <c r="GV982" s="91"/>
      <c r="GW982" s="91"/>
      <c r="GX982" s="91"/>
      <c r="GY982" s="91"/>
      <c r="GZ982" s="91"/>
      <c r="HA982" s="91"/>
      <c r="HB982" s="91"/>
      <c r="HC982" s="91"/>
      <c r="HD982" s="91"/>
      <c r="HE982" s="91"/>
      <c r="HF982" s="91"/>
      <c r="HG982" s="91"/>
      <c r="HH982" s="91"/>
      <c r="HI982" s="91"/>
      <c r="HJ982" s="91"/>
      <c r="HK982" s="91"/>
      <c r="HL982" s="91"/>
      <c r="HM982" s="91"/>
      <c r="HN982" s="91"/>
      <c r="HO982" s="91"/>
      <c r="HP982" s="91"/>
      <c r="HQ982" s="91"/>
      <c r="HR982" s="91"/>
      <c r="HS982" s="91"/>
      <c r="HT982" s="91"/>
      <c r="HU982" s="91"/>
    </row>
    <row r="983" spans="1:229" ht="15.75" customHeight="1" x14ac:dyDescent="0.85">
      <c r="A983" s="93"/>
      <c r="B983" s="92"/>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row>
    <row r="984" spans="1:229" ht="15.75" customHeight="1" x14ac:dyDescent="0.85">
      <c r="A984" s="93"/>
      <c r="B984" s="92"/>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c r="GU984" s="91"/>
      <c r="GV984" s="91"/>
      <c r="GW984" s="91"/>
      <c r="GX984" s="91"/>
      <c r="GY984" s="91"/>
      <c r="GZ984" s="91"/>
      <c r="HA984" s="91"/>
      <c r="HB984" s="91"/>
      <c r="HC984" s="91"/>
      <c r="HD984" s="91"/>
      <c r="HE984" s="91"/>
      <c r="HF984" s="91"/>
      <c r="HG984" s="91"/>
      <c r="HH984" s="91"/>
      <c r="HI984" s="91"/>
      <c r="HJ984" s="91"/>
      <c r="HK984" s="91"/>
      <c r="HL984" s="91"/>
      <c r="HM984" s="91"/>
      <c r="HN984" s="91"/>
      <c r="HO984" s="91"/>
      <c r="HP984" s="91"/>
      <c r="HQ984" s="91"/>
      <c r="HR984" s="91"/>
      <c r="HS984" s="91"/>
      <c r="HT984" s="91"/>
      <c r="HU984" s="91"/>
    </row>
    <row r="985" spans="1:229" ht="15.75" customHeight="1" x14ac:dyDescent="0.85">
      <c r="A985" s="93"/>
      <c r="B985" s="92"/>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row>
    <row r="986" spans="1:229" ht="15.75" customHeight="1" x14ac:dyDescent="0.85">
      <c r="A986" s="93"/>
      <c r="B986" s="92"/>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c r="GU986" s="91"/>
      <c r="GV986" s="91"/>
      <c r="GW986" s="91"/>
      <c r="GX986" s="91"/>
      <c r="GY986" s="91"/>
      <c r="GZ986" s="91"/>
      <c r="HA986" s="91"/>
      <c r="HB986" s="91"/>
      <c r="HC986" s="91"/>
      <c r="HD986" s="91"/>
      <c r="HE986" s="91"/>
      <c r="HF986" s="91"/>
      <c r="HG986" s="91"/>
      <c r="HH986" s="91"/>
      <c r="HI986" s="91"/>
      <c r="HJ986" s="91"/>
      <c r="HK986" s="91"/>
      <c r="HL986" s="91"/>
      <c r="HM986" s="91"/>
      <c r="HN986" s="91"/>
      <c r="HO986" s="91"/>
      <c r="HP986" s="91"/>
      <c r="HQ986" s="91"/>
      <c r="HR986" s="91"/>
      <c r="HS986" s="91"/>
      <c r="HT986" s="91"/>
      <c r="HU986" s="91"/>
    </row>
    <row r="987" spans="1:229" ht="15.75" customHeight="1" x14ac:dyDescent="0.85">
      <c r="A987" s="93"/>
      <c r="B987" s="92"/>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row>
    <row r="988" spans="1:229" ht="15.75" customHeight="1" x14ac:dyDescent="0.85">
      <c r="A988" s="93"/>
      <c r="B988" s="92"/>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c r="GU988" s="91"/>
      <c r="GV988" s="91"/>
      <c r="GW988" s="91"/>
      <c r="GX988" s="91"/>
      <c r="GY988" s="91"/>
      <c r="GZ988" s="91"/>
      <c r="HA988" s="91"/>
      <c r="HB988" s="91"/>
      <c r="HC988" s="91"/>
      <c r="HD988" s="91"/>
      <c r="HE988" s="91"/>
      <c r="HF988" s="91"/>
      <c r="HG988" s="91"/>
      <c r="HH988" s="91"/>
      <c r="HI988" s="91"/>
      <c r="HJ988" s="91"/>
      <c r="HK988" s="91"/>
      <c r="HL988" s="91"/>
      <c r="HM988" s="91"/>
      <c r="HN988" s="91"/>
      <c r="HO988" s="91"/>
      <c r="HP988" s="91"/>
      <c r="HQ988" s="91"/>
      <c r="HR988" s="91"/>
      <c r="HS988" s="91"/>
      <c r="HT988" s="91"/>
      <c r="HU988" s="91"/>
    </row>
    <row r="989" spans="1:229" ht="15.75" customHeight="1" x14ac:dyDescent="0.85">
      <c r="A989" s="93"/>
      <c r="B989" s="92"/>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row>
    <row r="990" spans="1:229" ht="15.75" customHeight="1" x14ac:dyDescent="0.85">
      <c r="A990" s="93"/>
      <c r="B990" s="92"/>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c r="GU990" s="91"/>
      <c r="GV990" s="91"/>
      <c r="GW990" s="91"/>
      <c r="GX990" s="91"/>
      <c r="GY990" s="91"/>
      <c r="GZ990" s="91"/>
      <c r="HA990" s="91"/>
      <c r="HB990" s="91"/>
      <c r="HC990" s="91"/>
      <c r="HD990" s="91"/>
      <c r="HE990" s="91"/>
      <c r="HF990" s="91"/>
      <c r="HG990" s="91"/>
      <c r="HH990" s="91"/>
      <c r="HI990" s="91"/>
      <c r="HJ990" s="91"/>
      <c r="HK990" s="91"/>
      <c r="HL990" s="91"/>
      <c r="HM990" s="91"/>
      <c r="HN990" s="91"/>
      <c r="HO990" s="91"/>
      <c r="HP990" s="91"/>
      <c r="HQ990" s="91"/>
      <c r="HR990" s="91"/>
      <c r="HS990" s="91"/>
      <c r="HT990" s="91"/>
      <c r="HU990" s="91"/>
    </row>
    <row r="991" spans="1:229" ht="15.75" customHeight="1" x14ac:dyDescent="0.85">
      <c r="A991" s="93"/>
      <c r="B991" s="92"/>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row>
    <row r="992" spans="1:229" ht="15.75" customHeight="1" x14ac:dyDescent="0.85">
      <c r="A992" s="93"/>
      <c r="B992" s="92"/>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row>
    <row r="993" spans="1:229" ht="15.75" customHeight="1" x14ac:dyDescent="0.85">
      <c r="A993" s="93"/>
      <c r="B993" s="92"/>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c r="GU993" s="91"/>
      <c r="GV993" s="91"/>
      <c r="GW993" s="91"/>
      <c r="GX993" s="91"/>
      <c r="GY993" s="91"/>
      <c r="GZ993" s="91"/>
      <c r="HA993" s="91"/>
      <c r="HB993" s="91"/>
      <c r="HC993" s="91"/>
      <c r="HD993" s="91"/>
      <c r="HE993" s="91"/>
      <c r="HF993" s="91"/>
      <c r="HG993" s="91"/>
      <c r="HH993" s="91"/>
      <c r="HI993" s="91"/>
      <c r="HJ993" s="91"/>
      <c r="HK993" s="91"/>
      <c r="HL993" s="91"/>
      <c r="HM993" s="91"/>
      <c r="HN993" s="91"/>
      <c r="HO993" s="91"/>
      <c r="HP993" s="91"/>
      <c r="HQ993" s="91"/>
      <c r="HR993" s="91"/>
      <c r="HS993" s="91"/>
      <c r="HT993" s="91"/>
      <c r="HU993" s="91"/>
    </row>
    <row r="994" spans="1:229" ht="15.75" customHeight="1" x14ac:dyDescent="0.85">
      <c r="A994" s="93"/>
      <c r="B994" s="92"/>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row>
    <row r="995" spans="1:229" ht="15.75" customHeight="1" x14ac:dyDescent="0.85">
      <c r="A995" s="93"/>
      <c r="B995" s="92"/>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c r="GU995" s="91"/>
      <c r="GV995" s="91"/>
      <c r="GW995" s="91"/>
      <c r="GX995" s="91"/>
      <c r="GY995" s="91"/>
      <c r="GZ995" s="91"/>
      <c r="HA995" s="91"/>
      <c r="HB995" s="91"/>
      <c r="HC995" s="91"/>
      <c r="HD995" s="91"/>
      <c r="HE995" s="91"/>
      <c r="HF995" s="91"/>
      <c r="HG995" s="91"/>
      <c r="HH995" s="91"/>
      <c r="HI995" s="91"/>
      <c r="HJ995" s="91"/>
      <c r="HK995" s="91"/>
      <c r="HL995" s="91"/>
      <c r="HM995" s="91"/>
      <c r="HN995" s="91"/>
      <c r="HO995" s="91"/>
      <c r="HP995" s="91"/>
      <c r="HQ995" s="91"/>
      <c r="HR995" s="91"/>
      <c r="HS995" s="91"/>
      <c r="HT995" s="91"/>
      <c r="HU995" s="91"/>
    </row>
    <row r="996" spans="1:229" ht="15.75" customHeight="1" x14ac:dyDescent="0.85">
      <c r="A996" s="93"/>
      <c r="B996" s="92"/>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row>
    <row r="997" spans="1:229" ht="15.75" customHeight="1" x14ac:dyDescent="0.85">
      <c r="A997" s="93"/>
      <c r="B997" s="92"/>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c r="GU997" s="91"/>
      <c r="GV997" s="91"/>
      <c r="GW997" s="91"/>
      <c r="GX997" s="91"/>
      <c r="GY997" s="91"/>
      <c r="GZ997" s="91"/>
      <c r="HA997" s="91"/>
      <c r="HB997" s="91"/>
      <c r="HC997" s="91"/>
      <c r="HD997" s="91"/>
      <c r="HE997" s="91"/>
      <c r="HF997" s="91"/>
      <c r="HG997" s="91"/>
      <c r="HH997" s="91"/>
      <c r="HI997" s="91"/>
      <c r="HJ997" s="91"/>
      <c r="HK997" s="91"/>
      <c r="HL997" s="91"/>
      <c r="HM997" s="91"/>
      <c r="HN997" s="91"/>
      <c r="HO997" s="91"/>
      <c r="HP997" s="91"/>
      <c r="HQ997" s="91"/>
      <c r="HR997" s="91"/>
      <c r="HS997" s="91"/>
      <c r="HT997" s="91"/>
      <c r="HU997" s="91"/>
    </row>
    <row r="998" spans="1:229" ht="15.75" customHeight="1" x14ac:dyDescent="0.85">
      <c r="A998" s="93"/>
      <c r="B998" s="92"/>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row>
    <row r="999" spans="1:229" ht="15.75" customHeight="1" x14ac:dyDescent="0.85">
      <c r="A999" s="93"/>
      <c r="B999" s="92"/>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c r="GU999" s="91"/>
      <c r="GV999" s="91"/>
      <c r="GW999" s="91"/>
      <c r="GX999" s="91"/>
      <c r="GY999" s="91"/>
      <c r="GZ999" s="91"/>
      <c r="HA999" s="91"/>
      <c r="HB999" s="91"/>
      <c r="HC999" s="91"/>
      <c r="HD999" s="91"/>
      <c r="HE999" s="91"/>
      <c r="HF999" s="91"/>
      <c r="HG999" s="91"/>
      <c r="HH999" s="91"/>
      <c r="HI999" s="91"/>
      <c r="HJ999" s="91"/>
      <c r="HK999" s="91"/>
      <c r="HL999" s="91"/>
      <c r="HM999" s="91"/>
      <c r="HN999" s="91"/>
      <c r="HO999" s="91"/>
      <c r="HP999" s="91"/>
      <c r="HQ999" s="91"/>
      <c r="HR999" s="91"/>
      <c r="HS999" s="91"/>
      <c r="HT999" s="91"/>
      <c r="HU999" s="91"/>
    </row>
    <row r="1000" spans="1:229" ht="15.75" customHeight="1" x14ac:dyDescent="0.85">
      <c r="A1000" s="93"/>
      <c r="B1000" s="92"/>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row>
    <row r="1001" spans="1:229" ht="15.75" customHeight="1" x14ac:dyDescent="0.85">
      <c r="A1001" s="93"/>
      <c r="B1001" s="92"/>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c r="GU1001" s="91"/>
      <c r="GV1001" s="91"/>
      <c r="GW1001" s="91"/>
      <c r="GX1001" s="91"/>
      <c r="GY1001" s="91"/>
      <c r="GZ1001" s="91"/>
      <c r="HA1001" s="91"/>
      <c r="HB1001" s="91"/>
      <c r="HC1001" s="91"/>
      <c r="HD1001" s="91"/>
      <c r="HE1001" s="91"/>
      <c r="HF1001" s="91"/>
      <c r="HG1001" s="91"/>
      <c r="HH1001" s="91"/>
      <c r="HI1001" s="91"/>
      <c r="HJ1001" s="91"/>
      <c r="HK1001" s="91"/>
      <c r="HL1001" s="91"/>
      <c r="HM1001" s="91"/>
      <c r="HN1001" s="91"/>
      <c r="HO1001" s="91"/>
      <c r="HP1001" s="91"/>
      <c r="HQ1001" s="91"/>
      <c r="HR1001" s="91"/>
      <c r="HS1001" s="91"/>
      <c r="HT1001" s="91"/>
      <c r="HU1001" s="91"/>
    </row>
    <row r="1002" spans="1:229" ht="15.75" customHeight="1" x14ac:dyDescent="0.85">
      <c r="A1002" s="93"/>
      <c r="B1002" s="92"/>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row>
    <row r="1003" spans="1:229" ht="15.75" customHeight="1" x14ac:dyDescent="0.85">
      <c r="A1003" s="93"/>
      <c r="B1003" s="92"/>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c r="GU1003" s="91"/>
      <c r="GV1003" s="91"/>
      <c r="GW1003" s="91"/>
      <c r="GX1003" s="91"/>
      <c r="GY1003" s="91"/>
      <c r="GZ1003" s="91"/>
      <c r="HA1003" s="91"/>
      <c r="HB1003" s="91"/>
      <c r="HC1003" s="91"/>
      <c r="HD1003" s="91"/>
      <c r="HE1003" s="91"/>
      <c r="HF1003" s="91"/>
      <c r="HG1003" s="91"/>
      <c r="HH1003" s="91"/>
      <c r="HI1003" s="91"/>
      <c r="HJ1003" s="91"/>
      <c r="HK1003" s="91"/>
      <c r="HL1003" s="91"/>
      <c r="HM1003" s="91"/>
      <c r="HN1003" s="91"/>
      <c r="HO1003" s="91"/>
      <c r="HP1003" s="91"/>
      <c r="HQ1003" s="91"/>
      <c r="HR1003" s="91"/>
      <c r="HS1003" s="91"/>
      <c r="HT1003" s="91"/>
      <c r="HU1003" s="91"/>
    </row>
    <row r="1004" spans="1:229" ht="15.75" customHeight="1" x14ac:dyDescent="0.85">
      <c r="A1004" s="93"/>
      <c r="B1004" s="92"/>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row>
    <row r="1005" spans="1:229" ht="15.75" customHeight="1" x14ac:dyDescent="0.85">
      <c r="A1005" s="93"/>
      <c r="B1005" s="92"/>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c r="GU1005" s="91"/>
      <c r="GV1005" s="91"/>
      <c r="GW1005" s="91"/>
      <c r="GX1005" s="91"/>
      <c r="GY1005" s="91"/>
      <c r="GZ1005" s="91"/>
      <c r="HA1005" s="91"/>
      <c r="HB1005" s="91"/>
      <c r="HC1005" s="91"/>
      <c r="HD1005" s="91"/>
      <c r="HE1005" s="91"/>
      <c r="HF1005" s="91"/>
      <c r="HG1005" s="91"/>
      <c r="HH1005" s="91"/>
      <c r="HI1005" s="91"/>
      <c r="HJ1005" s="91"/>
      <c r="HK1005" s="91"/>
      <c r="HL1005" s="91"/>
      <c r="HM1005" s="91"/>
      <c r="HN1005" s="91"/>
      <c r="HO1005" s="91"/>
      <c r="HP1005" s="91"/>
      <c r="HQ1005" s="91"/>
      <c r="HR1005" s="91"/>
      <c r="HS1005" s="91"/>
      <c r="HT1005" s="91"/>
      <c r="HU1005" s="91"/>
    </row>
    <row r="1006" spans="1:229" ht="15.75" customHeight="1" x14ac:dyDescent="0.85">
      <c r="A1006" s="93"/>
      <c r="B1006" s="92"/>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row>
    <row r="1007" spans="1:229" ht="15.75" customHeight="1" x14ac:dyDescent="0.85">
      <c r="A1007" s="93"/>
      <c r="B1007" s="92"/>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c r="GU1007" s="91"/>
      <c r="GV1007" s="91"/>
      <c r="GW1007" s="91"/>
      <c r="GX1007" s="91"/>
      <c r="GY1007" s="91"/>
      <c r="GZ1007" s="91"/>
      <c r="HA1007" s="91"/>
      <c r="HB1007" s="91"/>
      <c r="HC1007" s="91"/>
      <c r="HD1007" s="91"/>
      <c r="HE1007" s="91"/>
      <c r="HF1007" s="91"/>
      <c r="HG1007" s="91"/>
      <c r="HH1007" s="91"/>
      <c r="HI1007" s="91"/>
      <c r="HJ1007" s="91"/>
      <c r="HK1007" s="91"/>
      <c r="HL1007" s="91"/>
      <c r="HM1007" s="91"/>
      <c r="HN1007" s="91"/>
      <c r="HO1007" s="91"/>
      <c r="HP1007" s="91"/>
      <c r="HQ1007" s="91"/>
      <c r="HR1007" s="91"/>
      <c r="HS1007" s="91"/>
      <c r="HT1007" s="91"/>
      <c r="HU1007" s="91"/>
    </row>
    <row r="1008" spans="1:229" ht="15.75" customHeight="1" x14ac:dyDescent="0.85">
      <c r="A1008" s="93"/>
      <c r="B1008" s="92"/>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row>
    <row r="1009" spans="1:229" ht="15.75" customHeight="1" x14ac:dyDescent="0.85">
      <c r="A1009" s="93"/>
      <c r="B1009" s="92"/>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c r="GU1009" s="91"/>
      <c r="GV1009" s="91"/>
      <c r="GW1009" s="91"/>
      <c r="GX1009" s="91"/>
      <c r="GY1009" s="91"/>
      <c r="GZ1009" s="91"/>
      <c r="HA1009" s="91"/>
      <c r="HB1009" s="91"/>
      <c r="HC1009" s="91"/>
      <c r="HD1009" s="91"/>
      <c r="HE1009" s="91"/>
      <c r="HF1009" s="91"/>
      <c r="HG1009" s="91"/>
      <c r="HH1009" s="91"/>
      <c r="HI1009" s="91"/>
      <c r="HJ1009" s="91"/>
      <c r="HK1009" s="91"/>
      <c r="HL1009" s="91"/>
      <c r="HM1009" s="91"/>
      <c r="HN1009" s="91"/>
      <c r="HO1009" s="91"/>
      <c r="HP1009" s="91"/>
      <c r="HQ1009" s="91"/>
      <c r="HR1009" s="91"/>
      <c r="HS1009" s="91"/>
      <c r="HT1009" s="91"/>
      <c r="HU1009" s="91"/>
    </row>
    <row r="1010" spans="1:229" ht="15.75" customHeight="1" x14ac:dyDescent="0.85">
      <c r="A1010" s="93"/>
      <c r="B1010" s="92"/>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row>
    <row r="1011" spans="1:229" ht="15.75" customHeight="1" x14ac:dyDescent="0.85">
      <c r="A1011" s="93"/>
      <c r="B1011" s="92"/>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c r="GU1011" s="91"/>
      <c r="GV1011" s="91"/>
      <c r="GW1011" s="91"/>
      <c r="GX1011" s="91"/>
      <c r="GY1011" s="91"/>
      <c r="GZ1011" s="91"/>
      <c r="HA1011" s="91"/>
      <c r="HB1011" s="91"/>
      <c r="HC1011" s="91"/>
      <c r="HD1011" s="91"/>
      <c r="HE1011" s="91"/>
      <c r="HF1011" s="91"/>
      <c r="HG1011" s="91"/>
      <c r="HH1011" s="91"/>
      <c r="HI1011" s="91"/>
      <c r="HJ1011" s="91"/>
      <c r="HK1011" s="91"/>
      <c r="HL1011" s="91"/>
      <c r="HM1011" s="91"/>
      <c r="HN1011" s="91"/>
      <c r="HO1011" s="91"/>
      <c r="HP1011" s="91"/>
      <c r="HQ1011" s="91"/>
      <c r="HR1011" s="91"/>
      <c r="HS1011" s="91"/>
      <c r="HT1011" s="91"/>
      <c r="HU1011" s="91"/>
    </row>
    <row r="1012" spans="1:229" ht="15.75" customHeight="1" x14ac:dyDescent="0.85">
      <c r="A1012" s="93"/>
      <c r="B1012" s="92"/>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row>
    <row r="1013" spans="1:229" ht="15.75" customHeight="1" x14ac:dyDescent="0.85">
      <c r="A1013" s="93"/>
      <c r="B1013" s="92"/>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c r="GU1013" s="91"/>
      <c r="GV1013" s="91"/>
      <c r="GW1013" s="91"/>
      <c r="GX1013" s="91"/>
      <c r="GY1013" s="91"/>
      <c r="GZ1013" s="91"/>
      <c r="HA1013" s="91"/>
      <c r="HB1013" s="91"/>
      <c r="HC1013" s="91"/>
      <c r="HD1013" s="91"/>
      <c r="HE1013" s="91"/>
      <c r="HF1013" s="91"/>
      <c r="HG1013" s="91"/>
      <c r="HH1013" s="91"/>
      <c r="HI1013" s="91"/>
      <c r="HJ1013" s="91"/>
      <c r="HK1013" s="91"/>
      <c r="HL1013" s="91"/>
      <c r="HM1013" s="91"/>
      <c r="HN1013" s="91"/>
      <c r="HO1013" s="91"/>
      <c r="HP1013" s="91"/>
      <c r="HQ1013" s="91"/>
      <c r="HR1013" s="91"/>
      <c r="HS1013" s="91"/>
      <c r="HT1013" s="91"/>
      <c r="HU1013" s="91"/>
    </row>
    <row r="1014" spans="1:229" ht="15.75" customHeight="1" x14ac:dyDescent="0.85">
      <c r="A1014" s="93"/>
      <c r="B1014" s="92"/>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row>
    <row r="1015" spans="1:229" ht="15.75" customHeight="1" x14ac:dyDescent="0.85">
      <c r="A1015" s="93"/>
      <c r="B1015" s="92"/>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c r="GU1015" s="91"/>
      <c r="GV1015" s="91"/>
      <c r="GW1015" s="91"/>
      <c r="GX1015" s="91"/>
      <c r="GY1015" s="91"/>
      <c r="GZ1015" s="91"/>
      <c r="HA1015" s="91"/>
      <c r="HB1015" s="91"/>
      <c r="HC1015" s="91"/>
      <c r="HD1015" s="91"/>
      <c r="HE1015" s="91"/>
      <c r="HF1015" s="91"/>
      <c r="HG1015" s="91"/>
      <c r="HH1015" s="91"/>
      <c r="HI1015" s="91"/>
      <c r="HJ1015" s="91"/>
      <c r="HK1015" s="91"/>
      <c r="HL1015" s="91"/>
      <c r="HM1015" s="91"/>
      <c r="HN1015" s="91"/>
      <c r="HO1015" s="91"/>
      <c r="HP1015" s="91"/>
      <c r="HQ1015" s="91"/>
      <c r="HR1015" s="91"/>
      <c r="HS1015" s="91"/>
      <c r="HT1015" s="91"/>
      <c r="HU1015" s="91"/>
    </row>
    <row r="1016" spans="1:229" ht="15.75" customHeight="1" x14ac:dyDescent="0.85">
      <c r="A1016" s="93"/>
      <c r="B1016" s="92"/>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row>
    <row r="1017" spans="1:229" ht="15.75" customHeight="1" x14ac:dyDescent="0.85">
      <c r="A1017" s="93"/>
      <c r="B1017" s="92"/>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c r="GU1017" s="91"/>
      <c r="GV1017" s="91"/>
      <c r="GW1017" s="91"/>
      <c r="GX1017" s="91"/>
      <c r="GY1017" s="91"/>
      <c r="GZ1017" s="91"/>
      <c r="HA1017" s="91"/>
      <c r="HB1017" s="91"/>
      <c r="HC1017" s="91"/>
      <c r="HD1017" s="91"/>
      <c r="HE1017" s="91"/>
      <c r="HF1017" s="91"/>
      <c r="HG1017" s="91"/>
      <c r="HH1017" s="91"/>
      <c r="HI1017" s="91"/>
      <c r="HJ1017" s="91"/>
      <c r="HK1017" s="91"/>
      <c r="HL1017" s="91"/>
      <c r="HM1017" s="91"/>
      <c r="HN1017" s="91"/>
      <c r="HO1017" s="91"/>
      <c r="HP1017" s="91"/>
      <c r="HQ1017" s="91"/>
      <c r="HR1017" s="91"/>
      <c r="HS1017" s="91"/>
      <c r="HT1017" s="91"/>
      <c r="HU1017" s="91"/>
    </row>
    <row r="1018" spans="1:229" ht="15.75" customHeight="1" x14ac:dyDescent="0.85">
      <c r="A1018" s="93"/>
      <c r="B1018" s="92"/>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row>
    <row r="1019" spans="1:229" ht="15.75" customHeight="1" x14ac:dyDescent="0.85">
      <c r="A1019" s="93"/>
      <c r="B1019" s="92"/>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c r="GU1019" s="91"/>
      <c r="GV1019" s="91"/>
      <c r="GW1019" s="91"/>
      <c r="GX1019" s="91"/>
      <c r="GY1019" s="91"/>
      <c r="GZ1019" s="91"/>
      <c r="HA1019" s="91"/>
      <c r="HB1019" s="91"/>
      <c r="HC1019" s="91"/>
      <c r="HD1019" s="91"/>
      <c r="HE1019" s="91"/>
      <c r="HF1019" s="91"/>
      <c r="HG1019" s="91"/>
      <c r="HH1019" s="91"/>
      <c r="HI1019" s="91"/>
      <c r="HJ1019" s="91"/>
      <c r="HK1019" s="91"/>
      <c r="HL1019" s="91"/>
      <c r="HM1019" s="91"/>
      <c r="HN1019" s="91"/>
      <c r="HO1019" s="91"/>
      <c r="HP1019" s="91"/>
      <c r="HQ1019" s="91"/>
      <c r="HR1019" s="91"/>
      <c r="HS1019" s="91"/>
      <c r="HT1019" s="91"/>
      <c r="HU1019" s="91"/>
    </row>
    <row r="1020" spans="1:229" ht="15.75" customHeight="1" x14ac:dyDescent="0.85">
      <c r="A1020" s="93"/>
      <c r="B1020" s="92"/>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row>
    <row r="1021" spans="1:229" ht="15.75" customHeight="1" x14ac:dyDescent="0.85">
      <c r="A1021" s="93"/>
      <c r="B1021" s="92"/>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c r="GU1021" s="91"/>
      <c r="GV1021" s="91"/>
      <c r="GW1021" s="91"/>
      <c r="GX1021" s="91"/>
      <c r="GY1021" s="91"/>
      <c r="GZ1021" s="91"/>
      <c r="HA1021" s="91"/>
      <c r="HB1021" s="91"/>
      <c r="HC1021" s="91"/>
      <c r="HD1021" s="91"/>
      <c r="HE1021" s="91"/>
      <c r="HF1021" s="91"/>
      <c r="HG1021" s="91"/>
      <c r="HH1021" s="91"/>
      <c r="HI1021" s="91"/>
      <c r="HJ1021" s="91"/>
      <c r="HK1021" s="91"/>
      <c r="HL1021" s="91"/>
      <c r="HM1021" s="91"/>
      <c r="HN1021" s="91"/>
      <c r="HO1021" s="91"/>
      <c r="HP1021" s="91"/>
      <c r="HQ1021" s="91"/>
      <c r="HR1021" s="91"/>
      <c r="HS1021" s="91"/>
      <c r="HT1021" s="91"/>
      <c r="HU1021" s="91"/>
    </row>
    <row r="1022" spans="1:229" ht="15.75" customHeight="1" x14ac:dyDescent="0.85">
      <c r="A1022" s="93"/>
      <c r="B1022" s="92"/>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row>
    <row r="1023" spans="1:229" ht="15.75" customHeight="1" x14ac:dyDescent="0.85">
      <c r="A1023" s="93"/>
      <c r="B1023" s="92"/>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c r="GU1023" s="91"/>
      <c r="GV1023" s="91"/>
      <c r="GW1023" s="91"/>
      <c r="GX1023" s="91"/>
      <c r="GY1023" s="91"/>
      <c r="GZ1023" s="91"/>
      <c r="HA1023" s="91"/>
      <c r="HB1023" s="91"/>
      <c r="HC1023" s="91"/>
      <c r="HD1023" s="91"/>
      <c r="HE1023" s="91"/>
      <c r="HF1023" s="91"/>
      <c r="HG1023" s="91"/>
      <c r="HH1023" s="91"/>
      <c r="HI1023" s="91"/>
      <c r="HJ1023" s="91"/>
      <c r="HK1023" s="91"/>
      <c r="HL1023" s="91"/>
      <c r="HM1023" s="91"/>
      <c r="HN1023" s="91"/>
      <c r="HO1023" s="91"/>
      <c r="HP1023" s="91"/>
      <c r="HQ1023" s="91"/>
      <c r="HR1023" s="91"/>
      <c r="HS1023" s="91"/>
      <c r="HT1023" s="91"/>
      <c r="HU1023" s="91"/>
    </row>
  </sheetData>
  <sheetProtection algorithmName="SHA-512" hashValue="5kcNCjauo8CC47J5vWdYfO0aU3lGHk8KiwKe+j3LWUsC9z4Y/EKlybd2i8L3mxXr5eb+BDwNWy8gfHvpSH0zFw==" saltValue="5YIg5YdmEDXF1rg73/Fprg==" spinCount="100000" sheet="1" objects="1" scenarios="1"/>
  <mergeCells count="7">
    <mergeCell ref="D54:F54"/>
    <mergeCell ref="D69:M70"/>
    <mergeCell ref="D32:E32"/>
    <mergeCell ref="D13:O18"/>
    <mergeCell ref="D19:O23"/>
    <mergeCell ref="D25:O30"/>
    <mergeCell ref="D49:M50"/>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Start</vt:lpstr>
      <vt:lpstr>Your Program</vt:lpstr>
      <vt:lpstr>RPE, Warm-ups &amp; Pre-hab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Rondel Hunte</dc:creator>
  <cp:lastModifiedBy>Rondel Hunte</cp:lastModifiedBy>
  <dcterms:created xsi:type="dcterms:W3CDTF">2020-03-03T20:23:25Z</dcterms:created>
  <dcterms:modified xsi:type="dcterms:W3CDTF">2020-07-31T17:56:16Z</dcterms:modified>
</cp:coreProperties>
</file>